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C20"/>
  <c r="D24"/>
  <c r="C24"/>
  <c r="D23"/>
  <c r="C23"/>
  <c r="D22"/>
  <c r="C22"/>
  <c r="D21"/>
  <c r="C21"/>
  <c r="D19"/>
  <c r="C19"/>
  <c r="D18"/>
  <c r="C18"/>
  <c r="D17"/>
  <c r="C17"/>
  <c r="D16"/>
  <c r="C16"/>
  <c r="D15"/>
  <c r="C15"/>
  <c r="D14"/>
  <c r="C14"/>
</calcChain>
</file>

<file path=xl/sharedStrings.xml><?xml version="1.0" encoding="utf-8"?>
<sst xmlns="http://schemas.openxmlformats.org/spreadsheetml/2006/main" count="405" uniqueCount="140">
  <si>
    <t xml:space="preserve">Суммарная оценка качества управления финансами </t>
  </si>
  <si>
    <t>Контрольно-счетная палата города Волгодонска</t>
  </si>
  <si>
    <t>Финансовое управление города Волгодонска</t>
  </si>
  <si>
    <t>Управление образования г.Волгодонска</t>
  </si>
  <si>
    <t>Отдел культуры г. Волгодонска</t>
  </si>
  <si>
    <t>Комитет по физической культуре и спорту  города Волгодонска</t>
  </si>
  <si>
    <t>Комитет по управлению имуществом города Волгодонска</t>
  </si>
  <si>
    <t>Отдел ЗАГС Администрации города Волгодонска</t>
  </si>
  <si>
    <t>Департамент труда и социального развития Администрации города Волгодонска</t>
  </si>
  <si>
    <t>Управление здравоохранения г.Волгодонска</t>
  </si>
  <si>
    <t>Администрация города Волгодонска</t>
  </si>
  <si>
    <t>* -  показатель считается неприменимым</t>
  </si>
  <si>
    <t>Оценка показа-теля</t>
  </si>
  <si>
    <t>№ п/п</t>
  </si>
  <si>
    <t xml:space="preserve">Волгодонская городская Дума </t>
  </si>
  <si>
    <t>Фактическое значение показателя</t>
  </si>
  <si>
    <t>Рейтинговая оценка  (суммарная оценка качества управления финансами /количество применимых показателей)</t>
  </si>
  <si>
    <t>Факти-ческое значение показателя</t>
  </si>
  <si>
    <t>Наименование главного распорядителя средств местного бюджета</t>
  </si>
  <si>
    <t xml:space="preserve">
5</t>
  </si>
  <si>
    <t>информация о муниципальном учреждении, подведомственному ГРБС</t>
  </si>
  <si>
    <t>информация о муниципальном задании и его исполнении муниципальным учреждением</t>
  </si>
  <si>
    <t>информация о Плане финансово-хозяйственной деятельности муниципального учреждения</t>
  </si>
  <si>
    <t>информация об операциях с целевыми средствами из бюджета</t>
  </si>
  <si>
    <t>информация о бюджетных обязательствах и их исполнении (бюджетной смете)</t>
  </si>
  <si>
    <t>информация о результатах деятельности муниципального учреждения и об использовании закрепленного за ним муниципального имущества</t>
  </si>
  <si>
    <t>сведения о проведенных в отношении учреждения контрольных мероприятиях и их результатах</t>
  </si>
  <si>
    <t>информация о годовой бухгалтерской отчетности учреждения</t>
  </si>
  <si>
    <t>если 
своевременно</t>
  </si>
  <si>
    <t>отсутствие недостач, хищений денежных средств и материальных средств</t>
  </si>
  <si>
    <t>наличие недостач, хищений денежных средств и материальных средств</t>
  </si>
  <si>
    <t>не размещено</t>
  </si>
  <si>
    <t xml:space="preserve">Оценка показателя </t>
  </si>
  <si>
    <t>Р3 &lt; 90%</t>
  </si>
  <si>
    <t>Фактическое значение показателя (год)</t>
  </si>
  <si>
    <t>Оценка показателя</t>
  </si>
  <si>
    <t xml:space="preserve">Р1 Своевременность представления реестра расходных обязательств ГРБС </t>
  </si>
  <si>
    <t>0 &lt; P1 &lt;= 2</t>
  </si>
  <si>
    <t>2 &lt; P1 &lt;= 5</t>
  </si>
  <si>
    <t>P1 &gt; 5</t>
  </si>
  <si>
    <t xml:space="preserve">Р2 = 100% </t>
  </si>
  <si>
    <t xml:space="preserve">100% &gt; Р2 &gt;= 95% </t>
  </si>
  <si>
    <t xml:space="preserve">95% &gt; Р2 &gt;= 90% </t>
  </si>
  <si>
    <t>Р2 &lt; 90%</t>
  </si>
  <si>
    <t xml:space="preserve">Р3 Доля бюджетных ассигнований на предоставление муниципальных услуг (работ) физическим и юридическим лицам, оказываемых муниципальными учреждениями в соответствии с муниципальными заданиями в общем объеме расходов ГРБС на оказание муниципальных услуг физическим и юридическим лицам. </t>
  </si>
  <si>
    <t xml:space="preserve">Р2 Доля бюджетных ассигнований, представленных в программном виде </t>
  </si>
  <si>
    <t xml:space="preserve">Р3 = 100% </t>
  </si>
  <si>
    <t xml:space="preserve">100% &gt; Р3 &gt;= 95% </t>
  </si>
  <si>
    <t xml:space="preserve">95% &gt; Р3 &gt;= 90% </t>
  </si>
  <si>
    <t>Р4 Исполнение расходов ГРБС за счет средств бюджета города Волгодонска к уточненным бюджетным назначениям</t>
  </si>
  <si>
    <t>Р4 &gt;= 95%</t>
  </si>
  <si>
    <t xml:space="preserve">Р4 &gt;= 90% </t>
  </si>
  <si>
    <t xml:space="preserve">Р4 &gt;= 85% </t>
  </si>
  <si>
    <t xml:space="preserve">Р4 &gt;= 80% </t>
  </si>
  <si>
    <t xml:space="preserve">Р4 &gt;= 70% </t>
  </si>
  <si>
    <t xml:space="preserve">Р4&lt; 70% </t>
  </si>
  <si>
    <t>Р4 &gt;= 40%</t>
  </si>
  <si>
    <t xml:space="preserve">Р4 &gt;= 35% </t>
  </si>
  <si>
    <t xml:space="preserve">Р4 &gt;= 30% </t>
  </si>
  <si>
    <t xml:space="preserve">Р4 &gt;= 25% </t>
  </si>
  <si>
    <t xml:space="preserve">Р4 &gt;= 20% </t>
  </si>
  <si>
    <t xml:space="preserve">Р4&lt; 20% </t>
  </si>
  <si>
    <t>Фактическое значение показателя (1 полугодие)</t>
  </si>
  <si>
    <t xml:space="preserve">Р5 Доля кассовых расходов произведенных ГРБС и подведомственными ему муниципальными учреждениями в 4 квартале отчетного года </t>
  </si>
  <si>
    <t xml:space="preserve">Р5&lt; = 35% </t>
  </si>
  <si>
    <t xml:space="preserve">35%&lt; Р5 &lt; =40% </t>
  </si>
  <si>
    <t>40%&lt; Р5 &lt; 45%</t>
  </si>
  <si>
    <t>Р5 =&gt; 45%</t>
  </si>
  <si>
    <t xml:space="preserve">Р6 Наличие у ГРБС и подведомственных ему муниципальных учреждений просроченной дебиторской задолженности </t>
  </si>
  <si>
    <t xml:space="preserve">Р6 = 0 </t>
  </si>
  <si>
    <t xml:space="preserve">Р6 &gt; 0 </t>
  </si>
  <si>
    <t xml:space="preserve">Р7 Наличие у ГРБС и подведомственных ему муниципальных учреждений просроченной кредиторской задолженности </t>
  </si>
  <si>
    <t xml:space="preserve">Р7 = 0 </t>
  </si>
  <si>
    <t xml:space="preserve">Р7 &gt; 0 </t>
  </si>
  <si>
    <t>Р8 Эффективность управления ГРБС и подведомственными ему муниципальными учреждениями кредиторской задолженностью по расчетам с поставщиками и подрядчиками.</t>
  </si>
  <si>
    <t>P8 &lt; 1%</t>
  </si>
  <si>
    <t>1% &lt; P8 &lt;= 2%</t>
  </si>
  <si>
    <t>2% &lt; P8 &lt;= 3%</t>
  </si>
  <si>
    <t>3% &lt; P8 &lt;= 4%</t>
  </si>
  <si>
    <t>4% &lt; P8 &lt;= 5%</t>
  </si>
  <si>
    <t>P8 &gt; 5%</t>
  </si>
  <si>
    <t>Р9 Своевременность  представления ГРБС годовой бюджетной и бухгалтерской отчетности</t>
  </si>
  <si>
    <t xml:space="preserve">Годовая бюджетная и бухгалтерской отчетность представлена ГРБС в установленные сроки. </t>
  </si>
  <si>
    <t>Количество дней отклонения от сроков представления годовой бюджетной и бухгалтерской отчетности (позже срока) – 1 рабочий день.</t>
  </si>
  <si>
    <t>Количество дней отклонения от сроков представления годовой бюджетной и бухгалтерской отчетности (позже срока) – 2 и более рабочих дня.</t>
  </si>
  <si>
    <t>Р10 Качество годовой бюджетной и бухгалтерской отчетности, представленной ГРБС</t>
  </si>
  <si>
    <t>Все формы отчетности сданы без ошибок.</t>
  </si>
  <si>
    <t>Ошибки содержатся менее чем в 5% форм отчетности.</t>
  </si>
  <si>
    <t>Ошибки содержатся менее чем в 10% форм отчетности.</t>
  </si>
  <si>
    <t>Ошибки содержатся менее чем в 15% форм отчетности.</t>
  </si>
  <si>
    <t>Ошибки содержатся менее чем в 20% форм отчетности.</t>
  </si>
  <si>
    <t>Ошибки содержатся в 20% и более формах отчетности.</t>
  </si>
  <si>
    <t xml:space="preserve">Р11 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постановлением Администрации города Волгодонска 
от 21.10.2015 №2074
</t>
  </si>
  <si>
    <t>Наличие отчета о результатах контроля исполнения муниципальных заданий подведомственными учреждениями ГРБС, размещенного на официальном сайте Администрации города Волгодонска или сайтах ГРБС в информационно-телекоммуникационной сети «Интернет» (актов проверок).</t>
  </si>
  <si>
    <t>Отсутствие отчета о результатах ведомственного контроля исполнения муниципальных заданий подведомственными учреждениями ГРБС.</t>
  </si>
  <si>
    <t>Р12 Наличие результатов оценки качества финансового менеджмента подведомственных учреждений ГРБС и формирование рейтинга на основе методики, утвержденной локальным актом ГРБС</t>
  </si>
  <si>
    <t>Наличие размещенного в информационно-телекоммуникационной сети «Интернет» рейтинга финансового менеджмента.</t>
  </si>
  <si>
    <t>Отсутствие рейтинга финансового менеджмента.</t>
  </si>
  <si>
    <t>Р13 Наличие результатов осуществления мероприятий внутреннего контроля.</t>
  </si>
  <si>
    <t>Наличие заполненной таблицы «Сведения о результатах мероприятий внутреннего контроля».</t>
  </si>
  <si>
    <t>Наличие не заполненной таблицы «Сведения о результатах мероприятий внутреннего контроля».</t>
  </si>
  <si>
    <t>Р14 Наличие недостач и хищений денежных средств и материальных ценностей, отраженных в сводной бухгалтерской (бюджетной) отчетности ГРБС.</t>
  </si>
  <si>
    <t>Р15 Размещение на официальном сайте Администрации города Волгодонска информации о муниципальных программах и фактических результатах их реализации</t>
  </si>
  <si>
    <t>размещено</t>
  </si>
  <si>
    <t>Итоговая оценка Р16</t>
  </si>
  <si>
    <t>Размещено в полном объеме и в срок, установленный приказом Министерства финансов Российской Федерации от 21.07.2011 №86н.</t>
  </si>
  <si>
    <t>Размещено не в полном объеме с нарушением срока, размещено не в полном объеме в срок, размещено в полном объеме с нарушением срока.</t>
  </si>
  <si>
    <t>Не размещено.</t>
  </si>
  <si>
    <t>Р16 Своевременное обеспечение открытости и доступности информации о деятельности муниципальных учреждений на официальном сайте в сети Интернет www.bus.gov.ru согласно приказу Министерства финансов Российской Федерации от 21.07.2011 №86н.</t>
  </si>
  <si>
    <t xml:space="preserve">Р17 Несоответствие заявок на оплату расходов, представленных в Финансовое управление города Волгодонска для осуществления процедуры санкционирования, требованиям приказов Финансового управления города Волгодонска от 21.07.2014 №38Б  и от 30.06.2014 № 32Б. </t>
  </si>
  <si>
    <t>Р14 = 0</t>
  </si>
  <si>
    <t>0%&lt; Р14 &lt; =10%</t>
  </si>
  <si>
    <t>10%&lt; Р14 &lt; =20%</t>
  </si>
  <si>
    <t>20%&lt; Р14 &lt; =30%</t>
  </si>
  <si>
    <t>30%&lt; Р14 &lt; =45%</t>
  </si>
  <si>
    <t>Р14 &gt; 45%</t>
  </si>
  <si>
    <t>Р18 Уровень экономии бюджетных ресурсов, достигнутый посредством использования конкурентных способов закупки ГРБС и подведомственных учреждений.</t>
  </si>
  <si>
    <t>Р18 = 0</t>
  </si>
  <si>
    <t>0 &lt; P18 &lt;= 5</t>
  </si>
  <si>
    <t>5 &lt; P18 &lt;= 10</t>
  </si>
  <si>
    <t>10 &lt; P18 &lt;= 15</t>
  </si>
  <si>
    <t>15 &lt; P18 &lt;= 20</t>
  </si>
  <si>
    <t>P18 &gt; 20</t>
  </si>
  <si>
    <t>Р19 Укомплектованность финансового (финансово-экономического) подразделения ГРБС.</t>
  </si>
  <si>
    <t>Р19 = 100</t>
  </si>
  <si>
    <t>95 &lt;= P19 &lt; 100</t>
  </si>
  <si>
    <t>85 &lt;= P19 &lt; 95</t>
  </si>
  <si>
    <t>P19 &lt; 85</t>
  </si>
  <si>
    <t xml:space="preserve">Приложение 2
к Порядку взаимодействия структурных  подразделений Финансового управления города
Волгодонска при проведении оценки качества  управления финансами главными распорядителями  средств местного бюджета
</t>
  </si>
  <si>
    <t>0</t>
  </si>
  <si>
    <t>своевременно</t>
  </si>
  <si>
    <t>не применим</t>
  </si>
  <si>
    <t>100</t>
  </si>
  <si>
    <t>размещено не в полном объеме</t>
  </si>
  <si>
    <t>размещено с нарушением срока</t>
  </si>
  <si>
    <t>размещено в полном объеме и в срок</t>
  </si>
  <si>
    <t>*</t>
  </si>
  <si>
    <t>размещено не в полном объеме и с нарушением срока</t>
  </si>
  <si>
    <t>размещено не в полном объеме с нарушением срока</t>
  </si>
  <si>
    <t xml:space="preserve">                                                  Мониторинг качества управления финансами главных распорядителей средств местного бюджета за 1 полугодие 2017 года</t>
  </si>
</sst>
</file>

<file path=xl/styles.xml><?xml version="1.0" encoding="utf-8"?>
<styleSheet xmlns="http://schemas.openxmlformats.org/spreadsheetml/2006/main">
  <numFmts count="2">
    <numFmt numFmtId="172" formatCode="0.0%"/>
    <numFmt numFmtId="173" formatCode="0.0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173" fontId="3" fillId="2" borderId="0" xfId="0" applyNumberFormat="1" applyFont="1" applyFill="1"/>
    <xf numFmtId="2" fontId="5" fillId="0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4" fillId="2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10" fontId="6" fillId="0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4" fillId="2" borderId="4" xfId="0" applyFont="1" applyFill="1" applyBorder="1"/>
    <xf numFmtId="0" fontId="7" fillId="2" borderId="0" xfId="0" applyFont="1" applyFill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top" wrapText="1"/>
    </xf>
    <xf numFmtId="0" fontId="4" fillId="2" borderId="9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/>
    <xf numFmtId="0" fontId="6" fillId="0" borderId="12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/>
    </xf>
    <xf numFmtId="0" fontId="4" fillId="2" borderId="9" xfId="0" applyFont="1" applyFill="1" applyBorder="1"/>
    <xf numFmtId="0" fontId="6" fillId="2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Alignment="1"/>
    <xf numFmtId="0" fontId="4" fillId="2" borderId="24" xfId="0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8"/>
  <sheetViews>
    <sheetView tabSelected="1" zoomScale="50" zoomScaleNormal="50" workbookViewId="0">
      <selection activeCell="AN44" sqref="AN44"/>
    </sheetView>
  </sheetViews>
  <sheetFormatPr defaultRowHeight="15"/>
  <cols>
    <col min="1" max="1" width="7.5703125" style="2" customWidth="1"/>
    <col min="2" max="2" width="40.5703125" style="2" customWidth="1"/>
    <col min="3" max="3" width="19.28515625" style="2" customWidth="1"/>
    <col min="4" max="4" width="16.5703125" style="2" customWidth="1"/>
    <col min="5" max="5" width="20.28515625" style="2" customWidth="1"/>
    <col min="6" max="6" width="8.42578125" style="2" customWidth="1"/>
    <col min="7" max="7" width="18.28515625" style="2" customWidth="1"/>
    <col min="8" max="8" width="8.42578125" style="2" customWidth="1"/>
    <col min="9" max="9" width="19.28515625" style="2" customWidth="1"/>
    <col min="10" max="10" width="12.42578125" style="2" customWidth="1"/>
    <col min="11" max="11" width="12.7109375" style="2" customWidth="1"/>
    <col min="12" max="12" width="13" style="2" customWidth="1"/>
    <col min="13" max="13" width="12.85546875" style="2" customWidth="1"/>
    <col min="14" max="14" width="12.42578125" style="2" customWidth="1"/>
    <col min="15" max="15" width="17.7109375" style="2" customWidth="1"/>
    <col min="16" max="16" width="8.28515625" style="2" customWidth="1"/>
    <col min="17" max="17" width="17.7109375" style="2" customWidth="1"/>
    <col min="18" max="18" width="8.7109375" style="2" customWidth="1"/>
    <col min="19" max="19" width="21.5703125" style="2" customWidth="1"/>
    <col min="20" max="20" width="8.28515625" style="2" customWidth="1"/>
    <col min="21" max="21" width="18.5703125" style="2" customWidth="1"/>
    <col min="22" max="22" width="10.7109375" style="2" customWidth="1"/>
    <col min="23" max="23" width="34" style="2" customWidth="1"/>
    <col min="24" max="24" width="9.140625" style="2" customWidth="1"/>
    <col min="25" max="25" width="27.42578125" style="2" customWidth="1"/>
    <col min="26" max="26" width="9.28515625" style="2" customWidth="1"/>
    <col min="27" max="27" width="34.7109375" style="2" customWidth="1"/>
    <col min="28" max="28" width="9.5703125" style="2" customWidth="1"/>
    <col min="29" max="29" width="25.42578125" style="2" customWidth="1"/>
    <col min="30" max="30" width="8.5703125" style="2" customWidth="1"/>
    <col min="31" max="31" width="20.28515625" style="2" customWidth="1"/>
    <col min="32" max="32" width="7.7109375" style="2" customWidth="1"/>
    <col min="33" max="33" width="23.85546875" style="2" customWidth="1"/>
    <col min="34" max="34" width="7.7109375" style="2" customWidth="1"/>
    <col min="35" max="35" width="20.7109375" style="2" customWidth="1"/>
    <col min="36" max="36" width="11.140625" style="2" customWidth="1"/>
    <col min="37" max="37" width="15" style="2" customWidth="1"/>
    <col min="38" max="38" width="19.7109375" style="2" customWidth="1"/>
    <col min="39" max="39" width="27.7109375" style="2" customWidth="1"/>
    <col min="40" max="40" width="27.42578125" style="2" customWidth="1"/>
    <col min="41" max="41" width="8" style="2" hidden="1" customWidth="1"/>
    <col min="42" max="42" width="29.28515625" style="2" customWidth="1"/>
    <col min="43" max="43" width="22.28515625" style="2" customWidth="1"/>
    <col min="44" max="44" width="37.5703125" style="2" customWidth="1"/>
    <col min="45" max="45" width="28.28515625" style="2" customWidth="1"/>
    <col min="46" max="46" width="12.7109375" style="2" customWidth="1"/>
    <col min="47" max="47" width="14.85546875" style="2" customWidth="1"/>
    <col min="48" max="48" width="9.140625" style="2" hidden="1" customWidth="1"/>
    <col min="49" max="49" width="21" style="8" customWidth="1"/>
    <col min="50" max="50" width="11" style="2" customWidth="1"/>
    <col min="51" max="51" width="18.85546875" style="2" customWidth="1"/>
    <col min="52" max="52" width="10.28515625" style="2" customWidth="1"/>
    <col min="53" max="53" width="20.28515625" style="2" customWidth="1"/>
    <col min="54" max="54" width="11" style="2" customWidth="1"/>
    <col min="55" max="16384" width="9.140625" style="2"/>
  </cols>
  <sheetData>
    <row r="1" spans="1:54" ht="59.85" customHeight="1">
      <c r="A1" s="8"/>
      <c r="B1" s="137"/>
      <c r="C1" s="137"/>
      <c r="D1" s="137"/>
      <c r="J1" s="135" t="s">
        <v>128</v>
      </c>
      <c r="K1" s="135"/>
      <c r="L1" s="135"/>
      <c r="M1" s="135"/>
      <c r="N1" s="135"/>
      <c r="O1" s="135"/>
      <c r="P1" s="135"/>
      <c r="Q1" s="135"/>
      <c r="R1" s="135"/>
      <c r="AW1" s="145"/>
      <c r="AX1" s="145"/>
      <c r="AY1" s="145"/>
      <c r="AZ1" s="145"/>
      <c r="BA1" s="145"/>
      <c r="BB1" s="145"/>
    </row>
    <row r="2" spans="1:54">
      <c r="A2" s="8"/>
    </row>
    <row r="3" spans="1:54" ht="31.7" customHeight="1" thickBot="1">
      <c r="A3" s="8"/>
      <c r="B3" s="52" t="s">
        <v>139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1:54" ht="0.6" customHeight="1" thickBot="1">
      <c r="A4" s="8"/>
      <c r="G4" s="144"/>
      <c r="H4" s="144"/>
      <c r="I4" s="144"/>
      <c r="J4" s="144"/>
      <c r="K4" s="144"/>
      <c r="L4" s="144"/>
      <c r="M4" s="144"/>
      <c r="N4" s="144"/>
      <c r="O4" s="144"/>
      <c r="P4" s="144"/>
      <c r="AU4" s="8"/>
      <c r="AV4" s="8"/>
    </row>
    <row r="5" spans="1:54" ht="43.15" customHeight="1">
      <c r="A5" s="122" t="s">
        <v>13</v>
      </c>
      <c r="B5" s="125" t="s">
        <v>18</v>
      </c>
      <c r="C5" s="128" t="s">
        <v>16</v>
      </c>
      <c r="D5" s="131" t="s">
        <v>0</v>
      </c>
      <c r="E5" s="121" t="s">
        <v>36</v>
      </c>
      <c r="F5" s="121"/>
      <c r="G5" s="121" t="s">
        <v>45</v>
      </c>
      <c r="H5" s="121"/>
      <c r="I5" s="121" t="s">
        <v>44</v>
      </c>
      <c r="J5" s="121"/>
      <c r="K5" s="138" t="s">
        <v>49</v>
      </c>
      <c r="L5" s="139"/>
      <c r="M5" s="139"/>
      <c r="N5" s="140"/>
      <c r="O5" s="121" t="s">
        <v>63</v>
      </c>
      <c r="P5" s="121"/>
      <c r="Q5" s="121" t="s">
        <v>68</v>
      </c>
      <c r="R5" s="121"/>
      <c r="S5" s="121" t="s">
        <v>71</v>
      </c>
      <c r="T5" s="121"/>
      <c r="U5" s="138" t="s">
        <v>74</v>
      </c>
      <c r="V5" s="140"/>
      <c r="W5" s="121" t="s">
        <v>81</v>
      </c>
      <c r="X5" s="121"/>
      <c r="Y5" s="121" t="s">
        <v>85</v>
      </c>
      <c r="Z5" s="121"/>
      <c r="AA5" s="121" t="s">
        <v>92</v>
      </c>
      <c r="AB5" s="121"/>
      <c r="AC5" s="121" t="s">
        <v>95</v>
      </c>
      <c r="AD5" s="121"/>
      <c r="AE5" s="138" t="s">
        <v>98</v>
      </c>
      <c r="AF5" s="140"/>
      <c r="AG5" s="121" t="s">
        <v>101</v>
      </c>
      <c r="AH5" s="121"/>
      <c r="AI5" s="121" t="s">
        <v>102</v>
      </c>
      <c r="AJ5" s="121"/>
      <c r="AK5" s="152" t="s">
        <v>108</v>
      </c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86"/>
      <c r="AW5" s="146" t="s">
        <v>109</v>
      </c>
      <c r="AX5" s="147"/>
      <c r="AY5" s="146" t="s">
        <v>116</v>
      </c>
      <c r="AZ5" s="147"/>
      <c r="BA5" s="146" t="s">
        <v>123</v>
      </c>
      <c r="BB5" s="150"/>
    </row>
    <row r="6" spans="1:54" ht="118.5" customHeight="1">
      <c r="A6" s="123"/>
      <c r="B6" s="126"/>
      <c r="C6" s="129"/>
      <c r="D6" s="132"/>
      <c r="E6" s="112"/>
      <c r="F6" s="112"/>
      <c r="G6" s="112"/>
      <c r="H6" s="112"/>
      <c r="I6" s="112"/>
      <c r="J6" s="112"/>
      <c r="K6" s="141"/>
      <c r="L6" s="142"/>
      <c r="M6" s="142"/>
      <c r="N6" s="143"/>
      <c r="O6" s="112"/>
      <c r="P6" s="112"/>
      <c r="Q6" s="112"/>
      <c r="R6" s="112"/>
      <c r="S6" s="112"/>
      <c r="T6" s="112"/>
      <c r="U6" s="141"/>
      <c r="V6" s="143"/>
      <c r="W6" s="112"/>
      <c r="X6" s="112"/>
      <c r="Y6" s="112"/>
      <c r="Z6" s="112"/>
      <c r="AA6" s="112"/>
      <c r="AB6" s="112"/>
      <c r="AC6" s="112"/>
      <c r="AD6" s="112"/>
      <c r="AE6" s="141"/>
      <c r="AF6" s="143"/>
      <c r="AG6" s="112"/>
      <c r="AH6" s="112"/>
      <c r="AI6" s="112"/>
      <c r="AJ6" s="112"/>
      <c r="AK6" s="26" t="s">
        <v>104</v>
      </c>
      <c r="AL6" s="4" t="s">
        <v>20</v>
      </c>
      <c r="AM6" s="4" t="s">
        <v>21</v>
      </c>
      <c r="AN6" s="4" t="s">
        <v>22</v>
      </c>
      <c r="AO6" s="4"/>
      <c r="AP6" s="25" t="s">
        <v>23</v>
      </c>
      <c r="AQ6" s="25" t="s">
        <v>24</v>
      </c>
      <c r="AR6" s="25" t="s">
        <v>25</v>
      </c>
      <c r="AS6" s="25" t="s">
        <v>26</v>
      </c>
      <c r="AT6" s="154" t="s">
        <v>27</v>
      </c>
      <c r="AU6" s="154"/>
      <c r="AV6" s="19"/>
      <c r="AW6" s="148"/>
      <c r="AX6" s="149"/>
      <c r="AY6" s="148"/>
      <c r="AZ6" s="149"/>
      <c r="BA6" s="148"/>
      <c r="BB6" s="151"/>
    </row>
    <row r="7" spans="1:54" ht="43.5" customHeight="1">
      <c r="A7" s="123"/>
      <c r="B7" s="126"/>
      <c r="C7" s="129"/>
      <c r="D7" s="132"/>
      <c r="E7" s="28" t="s">
        <v>15</v>
      </c>
      <c r="F7" s="28" t="s">
        <v>12</v>
      </c>
      <c r="G7" s="28" t="s">
        <v>15</v>
      </c>
      <c r="H7" s="28" t="s">
        <v>12</v>
      </c>
      <c r="I7" s="28" t="s">
        <v>15</v>
      </c>
      <c r="J7" s="28" t="s">
        <v>12</v>
      </c>
      <c r="K7" s="28" t="s">
        <v>34</v>
      </c>
      <c r="L7" s="28" t="s">
        <v>12</v>
      </c>
      <c r="M7" s="28" t="s">
        <v>62</v>
      </c>
      <c r="N7" s="28" t="s">
        <v>12</v>
      </c>
      <c r="O7" s="28" t="s">
        <v>15</v>
      </c>
      <c r="P7" s="27" t="s">
        <v>12</v>
      </c>
      <c r="Q7" s="28" t="s">
        <v>15</v>
      </c>
      <c r="R7" s="27" t="s">
        <v>12</v>
      </c>
      <c r="S7" s="28" t="s">
        <v>15</v>
      </c>
      <c r="T7" s="27" t="s">
        <v>12</v>
      </c>
      <c r="U7" s="28" t="s">
        <v>15</v>
      </c>
      <c r="V7" s="28" t="s">
        <v>35</v>
      </c>
      <c r="W7" s="28" t="s">
        <v>15</v>
      </c>
      <c r="X7" s="27" t="s">
        <v>12</v>
      </c>
      <c r="Y7" s="28" t="s">
        <v>15</v>
      </c>
      <c r="Z7" s="27" t="s">
        <v>12</v>
      </c>
      <c r="AA7" s="28" t="s">
        <v>17</v>
      </c>
      <c r="AB7" s="28" t="s">
        <v>12</v>
      </c>
      <c r="AC7" s="28" t="s">
        <v>15</v>
      </c>
      <c r="AD7" s="27" t="s">
        <v>12</v>
      </c>
      <c r="AE7" s="28" t="s">
        <v>15</v>
      </c>
      <c r="AF7" s="28" t="s">
        <v>12</v>
      </c>
      <c r="AG7" s="27" t="s">
        <v>17</v>
      </c>
      <c r="AH7" s="27" t="s">
        <v>12</v>
      </c>
      <c r="AI7" s="27" t="s">
        <v>15</v>
      </c>
      <c r="AJ7" s="110" t="s">
        <v>35</v>
      </c>
      <c r="AK7" s="27"/>
      <c r="AL7" s="112" t="s">
        <v>15</v>
      </c>
      <c r="AM7" s="112"/>
      <c r="AN7" s="112"/>
      <c r="AO7" s="112"/>
      <c r="AP7" s="112"/>
      <c r="AQ7" s="112"/>
      <c r="AR7" s="112" t="s">
        <v>32</v>
      </c>
      <c r="AS7" s="112"/>
      <c r="AT7" s="112"/>
      <c r="AU7" s="112"/>
      <c r="AV7" s="7"/>
      <c r="AW7" s="28" t="s">
        <v>15</v>
      </c>
      <c r="AX7" s="27" t="s">
        <v>35</v>
      </c>
      <c r="AY7" s="28" t="s">
        <v>15</v>
      </c>
      <c r="AZ7" s="27" t="s">
        <v>35</v>
      </c>
      <c r="BA7" s="28" t="s">
        <v>15</v>
      </c>
      <c r="BB7" s="67" t="s">
        <v>35</v>
      </c>
    </row>
    <row r="8" spans="1:54" s="3" customFormat="1" ht="171" customHeight="1">
      <c r="A8" s="123"/>
      <c r="B8" s="126"/>
      <c r="C8" s="129"/>
      <c r="D8" s="133"/>
      <c r="E8" s="34" t="s">
        <v>28</v>
      </c>
      <c r="F8" s="34" t="s">
        <v>19</v>
      </c>
      <c r="G8" s="29" t="s">
        <v>40</v>
      </c>
      <c r="H8" s="35" t="s">
        <v>19</v>
      </c>
      <c r="I8" s="29" t="s">
        <v>46</v>
      </c>
      <c r="J8" s="34" t="s">
        <v>19</v>
      </c>
      <c r="K8" s="22" t="s">
        <v>50</v>
      </c>
      <c r="L8" s="34" t="s">
        <v>19</v>
      </c>
      <c r="M8" s="22" t="s">
        <v>56</v>
      </c>
      <c r="N8" s="35" t="s">
        <v>19</v>
      </c>
      <c r="O8" s="22" t="s">
        <v>64</v>
      </c>
      <c r="P8" s="40" t="s">
        <v>19</v>
      </c>
      <c r="Q8" s="29" t="s">
        <v>69</v>
      </c>
      <c r="R8" s="34" t="s">
        <v>19</v>
      </c>
      <c r="S8" s="29" t="s">
        <v>72</v>
      </c>
      <c r="T8" s="40">
        <v>5</v>
      </c>
      <c r="U8" s="29" t="s">
        <v>75</v>
      </c>
      <c r="V8" s="35">
        <v>5</v>
      </c>
      <c r="W8" s="22" t="s">
        <v>82</v>
      </c>
      <c r="X8" s="43" t="s">
        <v>19</v>
      </c>
      <c r="Y8" s="22" t="s">
        <v>86</v>
      </c>
      <c r="Z8" s="43">
        <v>5</v>
      </c>
      <c r="AA8" s="29" t="s">
        <v>93</v>
      </c>
      <c r="AB8" s="24" t="s">
        <v>19</v>
      </c>
      <c r="AC8" s="29" t="s">
        <v>96</v>
      </c>
      <c r="AD8" s="43" t="s">
        <v>19</v>
      </c>
      <c r="AE8" s="29" t="s">
        <v>99</v>
      </c>
      <c r="AF8" s="24" t="s">
        <v>19</v>
      </c>
      <c r="AG8" s="20" t="s">
        <v>29</v>
      </c>
      <c r="AH8" s="24" t="s">
        <v>19</v>
      </c>
      <c r="AI8" s="6" t="s">
        <v>103</v>
      </c>
      <c r="AJ8" s="24" t="s">
        <v>19</v>
      </c>
      <c r="AK8" s="27"/>
      <c r="AL8" s="112" t="s">
        <v>105</v>
      </c>
      <c r="AM8" s="112"/>
      <c r="AN8" s="112"/>
      <c r="AO8" s="112"/>
      <c r="AP8" s="112"/>
      <c r="AQ8" s="112"/>
      <c r="AR8" s="112">
        <v>5</v>
      </c>
      <c r="AS8" s="112"/>
      <c r="AT8" s="112"/>
      <c r="AU8" s="112"/>
      <c r="AV8" s="46"/>
      <c r="AW8" s="29" t="s">
        <v>110</v>
      </c>
      <c r="AX8" s="49">
        <v>5</v>
      </c>
      <c r="AY8" s="22" t="s">
        <v>117</v>
      </c>
      <c r="AZ8" s="50">
        <v>0</v>
      </c>
      <c r="BA8" s="22" t="s">
        <v>124</v>
      </c>
      <c r="BB8" s="88">
        <v>5</v>
      </c>
    </row>
    <row r="9" spans="1:54" s="3" customFormat="1" ht="114.6" customHeight="1">
      <c r="A9" s="123"/>
      <c r="B9" s="126"/>
      <c r="C9" s="129"/>
      <c r="D9" s="133"/>
      <c r="E9" s="32" t="s">
        <v>37</v>
      </c>
      <c r="F9" s="34">
        <v>3</v>
      </c>
      <c r="G9" s="32" t="s">
        <v>41</v>
      </c>
      <c r="H9" s="35">
        <v>4</v>
      </c>
      <c r="I9" s="29" t="s">
        <v>47</v>
      </c>
      <c r="J9" s="34">
        <v>4</v>
      </c>
      <c r="K9" s="22" t="s">
        <v>51</v>
      </c>
      <c r="L9" s="34">
        <v>4</v>
      </c>
      <c r="M9" s="22" t="s">
        <v>57</v>
      </c>
      <c r="N9" s="35">
        <v>4</v>
      </c>
      <c r="O9" s="22" t="s">
        <v>65</v>
      </c>
      <c r="P9" s="40">
        <v>3</v>
      </c>
      <c r="Q9" s="29" t="s">
        <v>70</v>
      </c>
      <c r="R9" s="34">
        <v>0</v>
      </c>
      <c r="S9" s="29" t="s">
        <v>73</v>
      </c>
      <c r="T9" s="40">
        <v>0</v>
      </c>
      <c r="U9" s="29" t="s">
        <v>76</v>
      </c>
      <c r="V9" s="35">
        <v>4</v>
      </c>
      <c r="W9" s="22" t="s">
        <v>83</v>
      </c>
      <c r="X9" s="43">
        <v>3</v>
      </c>
      <c r="Y9" s="22" t="s">
        <v>87</v>
      </c>
      <c r="Z9" s="43">
        <v>4</v>
      </c>
      <c r="AA9" s="29" t="s">
        <v>94</v>
      </c>
      <c r="AB9" s="24">
        <v>0</v>
      </c>
      <c r="AC9" s="29" t="s">
        <v>97</v>
      </c>
      <c r="AD9" s="43">
        <v>0</v>
      </c>
      <c r="AE9" s="29" t="s">
        <v>100</v>
      </c>
      <c r="AF9" s="24">
        <v>0</v>
      </c>
      <c r="AG9" s="21" t="s">
        <v>30</v>
      </c>
      <c r="AH9" s="24">
        <v>0</v>
      </c>
      <c r="AI9" s="6" t="s">
        <v>31</v>
      </c>
      <c r="AJ9" s="24">
        <v>0</v>
      </c>
      <c r="AK9" s="27"/>
      <c r="AL9" s="112" t="s">
        <v>106</v>
      </c>
      <c r="AM9" s="112"/>
      <c r="AN9" s="112"/>
      <c r="AO9" s="112"/>
      <c r="AP9" s="112"/>
      <c r="AQ9" s="112"/>
      <c r="AR9" s="113">
        <v>3</v>
      </c>
      <c r="AS9" s="114"/>
      <c r="AT9" s="114"/>
      <c r="AU9" s="115"/>
      <c r="AV9" s="46"/>
      <c r="AW9" s="22" t="s">
        <v>111</v>
      </c>
      <c r="AX9" s="49">
        <v>4</v>
      </c>
      <c r="AY9" s="22" t="s">
        <v>118</v>
      </c>
      <c r="AZ9" s="50">
        <v>1</v>
      </c>
      <c r="BA9" s="22" t="s">
        <v>125</v>
      </c>
      <c r="BB9" s="88">
        <v>3</v>
      </c>
    </row>
    <row r="10" spans="1:54" s="3" customFormat="1" ht="66" customHeight="1">
      <c r="A10" s="123"/>
      <c r="B10" s="126"/>
      <c r="C10" s="129"/>
      <c r="D10" s="133"/>
      <c r="E10" s="32" t="s">
        <v>38</v>
      </c>
      <c r="F10" s="34">
        <v>1</v>
      </c>
      <c r="G10" s="32" t="s">
        <v>42</v>
      </c>
      <c r="H10" s="35">
        <v>3</v>
      </c>
      <c r="I10" s="29" t="s">
        <v>48</v>
      </c>
      <c r="J10" s="34">
        <v>3</v>
      </c>
      <c r="K10" s="22" t="s">
        <v>52</v>
      </c>
      <c r="L10" s="34">
        <v>3</v>
      </c>
      <c r="M10" s="22" t="s">
        <v>58</v>
      </c>
      <c r="N10" s="35">
        <v>3</v>
      </c>
      <c r="O10" s="22" t="s">
        <v>66</v>
      </c>
      <c r="P10" s="40">
        <v>2</v>
      </c>
      <c r="Q10" s="26"/>
      <c r="R10" s="37"/>
      <c r="S10" s="41"/>
      <c r="T10" s="35"/>
      <c r="U10" s="29" t="s">
        <v>77</v>
      </c>
      <c r="V10" s="35">
        <v>3</v>
      </c>
      <c r="W10" s="22" t="s">
        <v>84</v>
      </c>
      <c r="X10" s="43">
        <v>0</v>
      </c>
      <c r="Y10" s="22" t="s">
        <v>88</v>
      </c>
      <c r="Z10" s="43">
        <v>3</v>
      </c>
      <c r="AA10" s="27"/>
      <c r="AB10" s="27"/>
      <c r="AC10" s="6"/>
      <c r="AD10" s="33"/>
      <c r="AE10" s="44"/>
      <c r="AF10" s="44"/>
      <c r="AG10" s="27"/>
      <c r="AH10" s="27"/>
      <c r="AI10" s="27"/>
      <c r="AJ10" s="27"/>
      <c r="AK10" s="27"/>
      <c r="AL10" s="118" t="s">
        <v>107</v>
      </c>
      <c r="AM10" s="118"/>
      <c r="AN10" s="118"/>
      <c r="AO10" s="118"/>
      <c r="AP10" s="118"/>
      <c r="AQ10" s="118"/>
      <c r="AR10" s="118">
        <v>0</v>
      </c>
      <c r="AS10" s="118"/>
      <c r="AT10" s="118"/>
      <c r="AU10" s="118"/>
      <c r="AV10" s="46"/>
      <c r="AW10" s="22" t="s">
        <v>112</v>
      </c>
      <c r="AX10" s="49">
        <v>3</v>
      </c>
      <c r="AY10" s="22" t="s">
        <v>119</v>
      </c>
      <c r="AZ10" s="50">
        <v>2</v>
      </c>
      <c r="BA10" s="22" t="s">
        <v>126</v>
      </c>
      <c r="BB10" s="88">
        <v>1</v>
      </c>
    </row>
    <row r="11" spans="1:54" s="3" customFormat="1" ht="37.35" customHeight="1">
      <c r="A11" s="123"/>
      <c r="B11" s="126"/>
      <c r="C11" s="129"/>
      <c r="D11" s="133"/>
      <c r="E11" s="32" t="s">
        <v>39</v>
      </c>
      <c r="F11" s="34">
        <v>0</v>
      </c>
      <c r="G11" s="32" t="s">
        <v>43</v>
      </c>
      <c r="H11" s="35">
        <v>2</v>
      </c>
      <c r="I11" s="22" t="s">
        <v>33</v>
      </c>
      <c r="J11" s="34">
        <v>2</v>
      </c>
      <c r="K11" s="22" t="s">
        <v>53</v>
      </c>
      <c r="L11" s="34">
        <v>2</v>
      </c>
      <c r="M11" s="22" t="s">
        <v>59</v>
      </c>
      <c r="N11" s="35">
        <v>2</v>
      </c>
      <c r="O11" s="22" t="s">
        <v>67</v>
      </c>
      <c r="P11" s="37">
        <v>0</v>
      </c>
      <c r="Q11" s="26"/>
      <c r="R11" s="26"/>
      <c r="S11" s="26"/>
      <c r="T11" s="45"/>
      <c r="U11" s="29" t="s">
        <v>78</v>
      </c>
      <c r="V11" s="26">
        <v>2</v>
      </c>
      <c r="W11" s="42"/>
      <c r="X11" s="30"/>
      <c r="Y11" s="22" t="s">
        <v>89</v>
      </c>
      <c r="Z11" s="33">
        <v>2</v>
      </c>
      <c r="AA11" s="27"/>
      <c r="AB11" s="27"/>
      <c r="AC11" s="6"/>
      <c r="AD11" s="24"/>
      <c r="AE11" s="24"/>
      <c r="AF11" s="24"/>
      <c r="AG11" s="27"/>
      <c r="AH11" s="27"/>
      <c r="AI11" s="27"/>
      <c r="AJ11" s="27"/>
      <c r="AK11" s="27"/>
      <c r="AL11" s="27"/>
      <c r="AM11" s="27"/>
      <c r="AN11" s="27"/>
      <c r="AO11" s="27"/>
      <c r="AP11" s="6"/>
      <c r="AQ11" s="24"/>
      <c r="AR11" s="6"/>
      <c r="AS11" s="24"/>
      <c r="AT11" s="112"/>
      <c r="AU11" s="112"/>
      <c r="AV11" s="46"/>
      <c r="AW11" s="22" t="s">
        <v>113</v>
      </c>
      <c r="AX11" s="49">
        <v>2</v>
      </c>
      <c r="AY11" s="22" t="s">
        <v>120</v>
      </c>
      <c r="AZ11" s="50">
        <v>3</v>
      </c>
      <c r="BA11" s="22" t="s">
        <v>127</v>
      </c>
      <c r="BB11" s="88">
        <v>0</v>
      </c>
    </row>
    <row r="12" spans="1:54" s="3" customFormat="1" ht="36" customHeight="1">
      <c r="A12" s="123"/>
      <c r="B12" s="126"/>
      <c r="C12" s="129"/>
      <c r="D12" s="133"/>
      <c r="E12" s="36"/>
      <c r="F12" s="36"/>
      <c r="G12" s="38"/>
      <c r="H12" s="35"/>
      <c r="I12" s="34"/>
      <c r="J12" s="34"/>
      <c r="K12" s="22" t="s">
        <v>54</v>
      </c>
      <c r="L12" s="34">
        <v>1</v>
      </c>
      <c r="M12" s="22" t="s">
        <v>60</v>
      </c>
      <c r="N12" s="34">
        <v>1</v>
      </c>
      <c r="O12" s="39"/>
      <c r="P12" s="26"/>
      <c r="Q12" s="26"/>
      <c r="R12" s="26"/>
      <c r="S12" s="26"/>
      <c r="T12" s="45"/>
      <c r="U12" s="29" t="s">
        <v>79</v>
      </c>
      <c r="V12" s="26">
        <v>1</v>
      </c>
      <c r="W12" s="5"/>
      <c r="X12" s="30"/>
      <c r="Y12" s="22" t="s">
        <v>90</v>
      </c>
      <c r="Z12" s="33">
        <v>1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6"/>
      <c r="AQ12" s="24"/>
      <c r="AR12" s="6"/>
      <c r="AS12" s="24"/>
      <c r="AT12" s="112"/>
      <c r="AU12" s="112"/>
      <c r="AV12" s="46"/>
      <c r="AW12" s="22" t="s">
        <v>114</v>
      </c>
      <c r="AX12" s="49">
        <v>1</v>
      </c>
      <c r="AY12" s="22" t="s">
        <v>121</v>
      </c>
      <c r="AZ12" s="48">
        <v>4</v>
      </c>
      <c r="BA12" s="51"/>
      <c r="BB12" s="89"/>
    </row>
    <row r="13" spans="1:54" s="3" customFormat="1" ht="36" customHeight="1" thickBot="1">
      <c r="A13" s="124"/>
      <c r="B13" s="127"/>
      <c r="C13" s="130"/>
      <c r="D13" s="134"/>
      <c r="E13" s="68"/>
      <c r="F13" s="68"/>
      <c r="G13" s="69"/>
      <c r="H13" s="70"/>
      <c r="I13" s="71"/>
      <c r="J13" s="71"/>
      <c r="K13" s="72" t="s">
        <v>55</v>
      </c>
      <c r="L13" s="71">
        <v>0</v>
      </c>
      <c r="M13" s="72" t="s">
        <v>61</v>
      </c>
      <c r="N13" s="71">
        <v>0</v>
      </c>
      <c r="O13" s="73"/>
      <c r="P13" s="73"/>
      <c r="Q13" s="73"/>
      <c r="R13" s="73"/>
      <c r="S13" s="73"/>
      <c r="T13" s="74"/>
      <c r="U13" s="75" t="s">
        <v>80</v>
      </c>
      <c r="V13" s="73">
        <v>0</v>
      </c>
      <c r="W13" s="76"/>
      <c r="X13" s="77"/>
      <c r="Y13" s="72" t="s">
        <v>91</v>
      </c>
      <c r="Z13" s="78">
        <v>0</v>
      </c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80"/>
      <c r="AQ13" s="81"/>
      <c r="AR13" s="80"/>
      <c r="AS13" s="81"/>
      <c r="AT13" s="136"/>
      <c r="AU13" s="136"/>
      <c r="AV13" s="82"/>
      <c r="AW13" s="72" t="s">
        <v>115</v>
      </c>
      <c r="AX13" s="83">
        <v>0</v>
      </c>
      <c r="AY13" s="72" t="s">
        <v>122</v>
      </c>
      <c r="AZ13" s="84">
        <v>5</v>
      </c>
      <c r="BA13" s="85"/>
      <c r="BB13" s="90"/>
    </row>
    <row r="14" spans="1:54" s="1" customFormat="1" ht="33.4" customHeight="1">
      <c r="A14" s="61">
        <v>1</v>
      </c>
      <c r="B14" s="62" t="s">
        <v>14</v>
      </c>
      <c r="C14" s="63">
        <f>D14/6</f>
        <v>4.833333333333333</v>
      </c>
      <c r="D14" s="64">
        <f>F14+N14+R14+T14+AX14+BB14</f>
        <v>29</v>
      </c>
      <c r="E14" s="92" t="s">
        <v>130</v>
      </c>
      <c r="F14" s="31">
        <v>5</v>
      </c>
      <c r="G14" s="109" t="s">
        <v>136</v>
      </c>
      <c r="H14" s="31"/>
      <c r="I14" s="109" t="s">
        <v>136</v>
      </c>
      <c r="J14" s="31"/>
      <c r="K14" s="109" t="s">
        <v>136</v>
      </c>
      <c r="L14" s="109"/>
      <c r="M14" s="96">
        <v>43.34</v>
      </c>
      <c r="N14" s="31">
        <v>5</v>
      </c>
      <c r="O14" s="109" t="s">
        <v>136</v>
      </c>
      <c r="P14" s="31"/>
      <c r="Q14" s="53" t="s">
        <v>129</v>
      </c>
      <c r="R14" s="31">
        <v>5</v>
      </c>
      <c r="S14" s="53" t="s">
        <v>129</v>
      </c>
      <c r="T14" s="31">
        <v>5</v>
      </c>
      <c r="U14" s="109" t="s">
        <v>136</v>
      </c>
      <c r="V14" s="31"/>
      <c r="W14" s="109" t="s">
        <v>136</v>
      </c>
      <c r="X14" s="31"/>
      <c r="Y14" s="109" t="s">
        <v>136</v>
      </c>
      <c r="Z14" s="31"/>
      <c r="AA14" s="109" t="s">
        <v>136</v>
      </c>
      <c r="AB14" s="31"/>
      <c r="AC14" s="109" t="s">
        <v>136</v>
      </c>
      <c r="AD14" s="31"/>
      <c r="AE14" s="109" t="s">
        <v>136</v>
      </c>
      <c r="AF14" s="31"/>
      <c r="AG14" s="109" t="s">
        <v>136</v>
      </c>
      <c r="AH14" s="31"/>
      <c r="AI14" s="109" t="s">
        <v>136</v>
      </c>
      <c r="AJ14" s="31"/>
      <c r="AK14" s="109" t="s">
        <v>136</v>
      </c>
      <c r="AL14" s="109"/>
      <c r="AM14" s="109"/>
      <c r="AN14" s="109"/>
      <c r="AO14" s="109"/>
      <c r="AP14" s="109"/>
      <c r="AQ14" s="109"/>
      <c r="AR14" s="109"/>
      <c r="AS14" s="109"/>
      <c r="AT14" s="117"/>
      <c r="AU14" s="117"/>
      <c r="AV14" s="31"/>
      <c r="AW14" s="47">
        <v>3.0000000000000001E-3</v>
      </c>
      <c r="AX14" s="66">
        <v>4</v>
      </c>
      <c r="AY14" s="109" t="s">
        <v>136</v>
      </c>
      <c r="AZ14" s="93"/>
      <c r="BA14" s="103">
        <v>100</v>
      </c>
      <c r="BB14" s="103">
        <v>5</v>
      </c>
    </row>
    <row r="15" spans="1:54" s="1" customFormat="1" ht="38.65" customHeight="1">
      <c r="A15" s="55">
        <v>2</v>
      </c>
      <c r="B15" s="58" t="s">
        <v>10</v>
      </c>
      <c r="C15" s="11">
        <f>D15/12</f>
        <v>4.083333333333333</v>
      </c>
      <c r="D15" s="23">
        <f>F15+H15+J15+N15+R15+T15+AB15+AD15+AJ15+AK15+AX15+BB15</f>
        <v>49</v>
      </c>
      <c r="E15" s="91" t="s">
        <v>130</v>
      </c>
      <c r="F15" s="13">
        <v>5</v>
      </c>
      <c r="G15" s="14" t="s">
        <v>132</v>
      </c>
      <c r="H15" s="13">
        <v>5</v>
      </c>
      <c r="I15" s="14" t="s">
        <v>132</v>
      </c>
      <c r="J15" s="13">
        <v>5</v>
      </c>
      <c r="K15" s="109" t="s">
        <v>136</v>
      </c>
      <c r="L15" s="109"/>
      <c r="M15" s="97">
        <v>28.02</v>
      </c>
      <c r="N15" s="13">
        <v>2</v>
      </c>
      <c r="O15" s="109" t="s">
        <v>136</v>
      </c>
      <c r="P15" s="13"/>
      <c r="Q15" s="53" t="s">
        <v>129</v>
      </c>
      <c r="R15" s="87">
        <v>5</v>
      </c>
      <c r="S15" s="53" t="s">
        <v>129</v>
      </c>
      <c r="T15" s="87">
        <v>5</v>
      </c>
      <c r="U15" s="109" t="s">
        <v>136</v>
      </c>
      <c r="V15" s="13"/>
      <c r="W15" s="109" t="s">
        <v>136</v>
      </c>
      <c r="X15" s="13"/>
      <c r="Y15" s="109" t="s">
        <v>136</v>
      </c>
      <c r="Z15" s="13"/>
      <c r="AA15" s="65" t="s">
        <v>31</v>
      </c>
      <c r="AB15" s="13">
        <v>0</v>
      </c>
      <c r="AC15" s="14" t="s">
        <v>103</v>
      </c>
      <c r="AD15" s="101">
        <v>5</v>
      </c>
      <c r="AE15" s="109" t="s">
        <v>136</v>
      </c>
      <c r="AF15" s="13"/>
      <c r="AG15" s="109" t="s">
        <v>136</v>
      </c>
      <c r="AH15" s="13"/>
      <c r="AI15" s="106" t="s">
        <v>103</v>
      </c>
      <c r="AJ15" s="106">
        <v>5</v>
      </c>
      <c r="AK15" s="107">
        <v>3</v>
      </c>
      <c r="AL15" s="107" t="s">
        <v>133</v>
      </c>
      <c r="AM15" s="107" t="s">
        <v>133</v>
      </c>
      <c r="AN15" s="107" t="s">
        <v>131</v>
      </c>
      <c r="AO15" s="13"/>
      <c r="AP15" s="59" t="s">
        <v>131</v>
      </c>
      <c r="AQ15" s="57" t="s">
        <v>134</v>
      </c>
      <c r="AR15" s="107" t="s">
        <v>133</v>
      </c>
      <c r="AS15" s="57" t="s">
        <v>31</v>
      </c>
      <c r="AT15" s="116" t="s">
        <v>134</v>
      </c>
      <c r="AU15" s="116"/>
      <c r="AV15" s="60"/>
      <c r="AW15" s="15">
        <v>6.4000000000000001E-2</v>
      </c>
      <c r="AX15" s="17">
        <v>4</v>
      </c>
      <c r="AY15" s="109" t="s">
        <v>136</v>
      </c>
      <c r="AZ15" s="94"/>
      <c r="BA15" s="103">
        <v>100</v>
      </c>
      <c r="BB15" s="103">
        <v>5</v>
      </c>
    </row>
    <row r="16" spans="1:54" s="1" customFormat="1" ht="33.4" customHeight="1">
      <c r="A16" s="55">
        <v>3</v>
      </c>
      <c r="B16" s="56" t="s">
        <v>1</v>
      </c>
      <c r="C16" s="11">
        <f>D16/6</f>
        <v>5</v>
      </c>
      <c r="D16" s="23">
        <f>F16+N16+R16+T16+AX16+BB16</f>
        <v>30</v>
      </c>
      <c r="E16" s="91" t="s">
        <v>130</v>
      </c>
      <c r="F16" s="13">
        <v>5</v>
      </c>
      <c r="G16" s="109" t="s">
        <v>136</v>
      </c>
      <c r="H16" s="13"/>
      <c r="I16" s="109" t="s">
        <v>136</v>
      </c>
      <c r="J16" s="13"/>
      <c r="K16" s="109" t="s">
        <v>136</v>
      </c>
      <c r="L16" s="109"/>
      <c r="M16" s="97">
        <v>43.43</v>
      </c>
      <c r="N16" s="13">
        <v>5</v>
      </c>
      <c r="O16" s="109" t="s">
        <v>136</v>
      </c>
      <c r="P16" s="13"/>
      <c r="Q16" s="53" t="s">
        <v>129</v>
      </c>
      <c r="R16" s="87">
        <v>5</v>
      </c>
      <c r="S16" s="53" t="s">
        <v>129</v>
      </c>
      <c r="T16" s="87">
        <v>5</v>
      </c>
      <c r="U16" s="109" t="s">
        <v>136</v>
      </c>
      <c r="V16" s="13"/>
      <c r="W16" s="109" t="s">
        <v>136</v>
      </c>
      <c r="X16" s="13"/>
      <c r="Y16" s="109" t="s">
        <v>136</v>
      </c>
      <c r="Z16" s="13"/>
      <c r="AA16" s="109" t="s">
        <v>136</v>
      </c>
      <c r="AB16" s="13"/>
      <c r="AC16" s="109" t="s">
        <v>136</v>
      </c>
      <c r="AD16" s="13"/>
      <c r="AE16" s="109" t="s">
        <v>136</v>
      </c>
      <c r="AF16" s="13"/>
      <c r="AG16" s="109" t="s">
        <v>136</v>
      </c>
      <c r="AH16" s="13"/>
      <c r="AI16" s="109" t="s">
        <v>136</v>
      </c>
      <c r="AJ16" s="13"/>
      <c r="AK16" s="109" t="s">
        <v>136</v>
      </c>
      <c r="AL16" s="109"/>
      <c r="AM16" s="107"/>
      <c r="AN16" s="107"/>
      <c r="AO16" s="14"/>
      <c r="AP16" s="107"/>
      <c r="AQ16" s="107"/>
      <c r="AR16" s="107"/>
      <c r="AS16" s="107"/>
      <c r="AT16" s="116"/>
      <c r="AU16" s="116"/>
      <c r="AV16" s="60"/>
      <c r="AW16" s="16">
        <v>0</v>
      </c>
      <c r="AX16" s="17">
        <v>5</v>
      </c>
      <c r="AY16" s="109" t="s">
        <v>136</v>
      </c>
      <c r="AZ16" s="94"/>
      <c r="BA16" s="103">
        <v>100</v>
      </c>
      <c r="BB16" s="103">
        <v>5</v>
      </c>
    </row>
    <row r="17" spans="1:54" s="1" customFormat="1" ht="31.5">
      <c r="A17" s="55">
        <v>4</v>
      </c>
      <c r="B17" s="56" t="s">
        <v>2</v>
      </c>
      <c r="C17" s="11">
        <f>D17/8</f>
        <v>4.875</v>
      </c>
      <c r="D17" s="23">
        <f>F17+H17+N17+R17+T17+AJ17+AX17+BB17</f>
        <v>39</v>
      </c>
      <c r="E17" s="91" t="s">
        <v>130</v>
      </c>
      <c r="F17" s="13">
        <v>5</v>
      </c>
      <c r="G17" s="14" t="s">
        <v>132</v>
      </c>
      <c r="H17" s="13">
        <v>5</v>
      </c>
      <c r="I17" s="109" t="s">
        <v>136</v>
      </c>
      <c r="J17" s="13"/>
      <c r="K17" s="109" t="s">
        <v>136</v>
      </c>
      <c r="L17" s="109"/>
      <c r="M17" s="108">
        <v>39.79</v>
      </c>
      <c r="N17" s="106">
        <v>4</v>
      </c>
      <c r="O17" s="109" t="s">
        <v>136</v>
      </c>
      <c r="P17" s="13"/>
      <c r="Q17" s="53" t="s">
        <v>129</v>
      </c>
      <c r="R17" s="87">
        <v>5</v>
      </c>
      <c r="S17" s="53" t="s">
        <v>129</v>
      </c>
      <c r="T17" s="87">
        <v>5</v>
      </c>
      <c r="U17" s="109" t="s">
        <v>136</v>
      </c>
      <c r="V17" s="13"/>
      <c r="W17" s="109" t="s">
        <v>136</v>
      </c>
      <c r="X17" s="13"/>
      <c r="Y17" s="109" t="s">
        <v>136</v>
      </c>
      <c r="Z17" s="13"/>
      <c r="AA17" s="109" t="s">
        <v>136</v>
      </c>
      <c r="AB17" s="13"/>
      <c r="AC17" s="109" t="s">
        <v>136</v>
      </c>
      <c r="AD17" s="13"/>
      <c r="AE17" s="109" t="s">
        <v>136</v>
      </c>
      <c r="AF17" s="13"/>
      <c r="AG17" s="109" t="s">
        <v>136</v>
      </c>
      <c r="AH17" s="13"/>
      <c r="AI17" s="95" t="s">
        <v>103</v>
      </c>
      <c r="AJ17" s="13">
        <v>5</v>
      </c>
      <c r="AK17" s="109" t="s">
        <v>136</v>
      </c>
      <c r="AL17" s="109"/>
      <c r="AM17" s="107"/>
      <c r="AN17" s="107"/>
      <c r="AO17" s="13"/>
      <c r="AP17" s="107"/>
      <c r="AQ17" s="107"/>
      <c r="AR17" s="107"/>
      <c r="AS17" s="107"/>
      <c r="AT17" s="116"/>
      <c r="AU17" s="116"/>
      <c r="AV17" s="60"/>
      <c r="AW17" s="16">
        <v>0</v>
      </c>
      <c r="AX17" s="17">
        <v>5</v>
      </c>
      <c r="AY17" s="109" t="s">
        <v>136</v>
      </c>
      <c r="AZ17" s="94"/>
      <c r="BA17" s="103">
        <v>100</v>
      </c>
      <c r="BB17" s="103">
        <v>5</v>
      </c>
    </row>
    <row r="18" spans="1:54" s="1" customFormat="1" ht="36.6" customHeight="1">
      <c r="A18" s="55">
        <v>5</v>
      </c>
      <c r="B18" s="58" t="s">
        <v>9</v>
      </c>
      <c r="C18" s="11">
        <f t="shared" ref="C18:C23" si="0">D18/12</f>
        <v>4.416666666666667</v>
      </c>
      <c r="D18" s="23">
        <f t="shared" ref="D18:D23" si="1">F18+H18+J18+N18+R18+T18+AB18+AD18+AJ18+AK18+AX18+BB18</f>
        <v>53</v>
      </c>
      <c r="E18" s="91" t="s">
        <v>130</v>
      </c>
      <c r="F18" s="13">
        <v>5</v>
      </c>
      <c r="G18" s="14" t="s">
        <v>132</v>
      </c>
      <c r="H18" s="13">
        <v>5</v>
      </c>
      <c r="I18" s="54">
        <v>100</v>
      </c>
      <c r="J18" s="13">
        <v>5</v>
      </c>
      <c r="K18" s="109" t="s">
        <v>136</v>
      </c>
      <c r="L18" s="109"/>
      <c r="M18" s="97">
        <v>24.48</v>
      </c>
      <c r="N18" s="13">
        <v>1</v>
      </c>
      <c r="O18" s="109" t="s">
        <v>136</v>
      </c>
      <c r="P18" s="13"/>
      <c r="Q18" s="53" t="s">
        <v>129</v>
      </c>
      <c r="R18" s="87">
        <v>5</v>
      </c>
      <c r="S18" s="53" t="s">
        <v>129</v>
      </c>
      <c r="T18" s="87">
        <v>5</v>
      </c>
      <c r="U18" s="109" t="s">
        <v>136</v>
      </c>
      <c r="V18" s="13"/>
      <c r="W18" s="109" t="s">
        <v>136</v>
      </c>
      <c r="X18" s="13"/>
      <c r="Y18" s="109" t="s">
        <v>136</v>
      </c>
      <c r="Z18" s="13"/>
      <c r="AA18" s="14" t="s">
        <v>103</v>
      </c>
      <c r="AB18" s="102">
        <v>5</v>
      </c>
      <c r="AC18" s="14" t="s">
        <v>103</v>
      </c>
      <c r="AD18" s="101">
        <v>5</v>
      </c>
      <c r="AE18" s="109" t="s">
        <v>136</v>
      </c>
      <c r="AF18" s="13"/>
      <c r="AG18" s="109" t="s">
        <v>136</v>
      </c>
      <c r="AH18" s="13"/>
      <c r="AI18" s="100" t="s">
        <v>103</v>
      </c>
      <c r="AJ18" s="100">
        <v>5</v>
      </c>
      <c r="AK18" s="107">
        <v>3</v>
      </c>
      <c r="AL18" s="14" t="s">
        <v>131</v>
      </c>
      <c r="AM18" s="57" t="s">
        <v>134</v>
      </c>
      <c r="AN18" s="57" t="s">
        <v>135</v>
      </c>
      <c r="AO18" s="13"/>
      <c r="AP18" s="57" t="s">
        <v>135</v>
      </c>
      <c r="AQ18" s="57" t="s">
        <v>131</v>
      </c>
      <c r="AR18" s="57" t="s">
        <v>135</v>
      </c>
      <c r="AS18" s="57" t="s">
        <v>135</v>
      </c>
      <c r="AT18" s="116" t="s">
        <v>134</v>
      </c>
      <c r="AU18" s="116"/>
      <c r="AV18" s="60"/>
      <c r="AW18" s="15">
        <v>0.03</v>
      </c>
      <c r="AX18" s="17">
        <v>4</v>
      </c>
      <c r="AY18" s="109" t="s">
        <v>136</v>
      </c>
      <c r="AZ18" s="94"/>
      <c r="BA18" s="103">
        <v>100</v>
      </c>
      <c r="BB18" s="103">
        <v>5</v>
      </c>
    </row>
    <row r="19" spans="1:54" s="1" customFormat="1" ht="38.1" customHeight="1">
      <c r="A19" s="55">
        <v>6</v>
      </c>
      <c r="B19" s="56" t="s">
        <v>4</v>
      </c>
      <c r="C19" s="11">
        <f t="shared" si="0"/>
        <v>4.75</v>
      </c>
      <c r="D19" s="23">
        <f t="shared" si="1"/>
        <v>57</v>
      </c>
      <c r="E19" s="91" t="s">
        <v>130</v>
      </c>
      <c r="F19" s="13">
        <v>5</v>
      </c>
      <c r="G19" s="14" t="s">
        <v>132</v>
      </c>
      <c r="H19" s="13">
        <v>5</v>
      </c>
      <c r="I19" s="54">
        <v>100</v>
      </c>
      <c r="J19" s="13">
        <v>5</v>
      </c>
      <c r="K19" s="109" t="s">
        <v>136</v>
      </c>
      <c r="L19" s="109"/>
      <c r="M19" s="97">
        <v>50.01</v>
      </c>
      <c r="N19" s="13">
        <v>5</v>
      </c>
      <c r="O19" s="109" t="s">
        <v>136</v>
      </c>
      <c r="P19" s="13"/>
      <c r="Q19" s="53" t="s">
        <v>129</v>
      </c>
      <c r="R19" s="87">
        <v>5</v>
      </c>
      <c r="S19" s="53" t="s">
        <v>129</v>
      </c>
      <c r="T19" s="87">
        <v>5</v>
      </c>
      <c r="U19" s="109" t="s">
        <v>136</v>
      </c>
      <c r="V19" s="13"/>
      <c r="W19" s="109" t="s">
        <v>136</v>
      </c>
      <c r="X19" s="13"/>
      <c r="Y19" s="109" t="s">
        <v>136</v>
      </c>
      <c r="Z19" s="13"/>
      <c r="AA19" s="14" t="s">
        <v>103</v>
      </c>
      <c r="AB19" s="13">
        <v>5</v>
      </c>
      <c r="AC19" s="14" t="s">
        <v>103</v>
      </c>
      <c r="AD19" s="101">
        <v>5</v>
      </c>
      <c r="AE19" s="109" t="s">
        <v>136</v>
      </c>
      <c r="AF19" s="13"/>
      <c r="AG19" s="109" t="s">
        <v>136</v>
      </c>
      <c r="AH19" s="13"/>
      <c r="AI19" s="100" t="s">
        <v>103</v>
      </c>
      <c r="AJ19" s="100">
        <v>5</v>
      </c>
      <c r="AK19" s="107">
        <v>3</v>
      </c>
      <c r="AL19" s="57" t="s">
        <v>135</v>
      </c>
      <c r="AM19" s="57" t="s">
        <v>134</v>
      </c>
      <c r="AN19" s="57" t="s">
        <v>134</v>
      </c>
      <c r="AO19" s="13"/>
      <c r="AP19" s="57" t="s">
        <v>135</v>
      </c>
      <c r="AQ19" s="107" t="s">
        <v>131</v>
      </c>
      <c r="AR19" s="57" t="s">
        <v>137</v>
      </c>
      <c r="AS19" s="57" t="s">
        <v>134</v>
      </c>
      <c r="AT19" s="116" t="s">
        <v>134</v>
      </c>
      <c r="AU19" s="116"/>
      <c r="AV19" s="60"/>
      <c r="AW19" s="15">
        <v>4.1000000000000002E-2</v>
      </c>
      <c r="AX19" s="17">
        <v>4</v>
      </c>
      <c r="AY19" s="109" t="s">
        <v>136</v>
      </c>
      <c r="AZ19" s="94"/>
      <c r="BA19" s="103">
        <v>100</v>
      </c>
      <c r="BB19" s="103">
        <v>5</v>
      </c>
    </row>
    <row r="20" spans="1:54" s="1" customFormat="1" ht="43.15" customHeight="1">
      <c r="A20" s="55">
        <v>7</v>
      </c>
      <c r="B20" s="56" t="s">
        <v>3</v>
      </c>
      <c r="C20" s="11">
        <f t="shared" si="0"/>
        <v>4.75</v>
      </c>
      <c r="D20" s="23">
        <f t="shared" si="1"/>
        <v>57</v>
      </c>
      <c r="E20" s="91" t="s">
        <v>130</v>
      </c>
      <c r="F20" s="13">
        <v>5</v>
      </c>
      <c r="G20" s="14" t="s">
        <v>132</v>
      </c>
      <c r="H20" s="13">
        <v>5</v>
      </c>
      <c r="I20" s="54">
        <v>100</v>
      </c>
      <c r="J20" s="13">
        <v>5</v>
      </c>
      <c r="K20" s="109" t="s">
        <v>136</v>
      </c>
      <c r="L20" s="109"/>
      <c r="M20" s="97">
        <v>45.83</v>
      </c>
      <c r="N20" s="13">
        <v>5</v>
      </c>
      <c r="O20" s="109" t="s">
        <v>136</v>
      </c>
      <c r="P20" s="13"/>
      <c r="Q20" s="53" t="s">
        <v>129</v>
      </c>
      <c r="R20" s="87">
        <v>5</v>
      </c>
      <c r="S20" s="53" t="s">
        <v>129</v>
      </c>
      <c r="T20" s="87">
        <v>5</v>
      </c>
      <c r="U20" s="109" t="s">
        <v>136</v>
      </c>
      <c r="V20" s="13"/>
      <c r="W20" s="109" t="s">
        <v>136</v>
      </c>
      <c r="X20" s="13"/>
      <c r="Y20" s="109" t="s">
        <v>136</v>
      </c>
      <c r="Z20" s="13"/>
      <c r="AA20" s="14" t="s">
        <v>103</v>
      </c>
      <c r="AB20" s="101">
        <v>5</v>
      </c>
      <c r="AC20" s="14" t="s">
        <v>103</v>
      </c>
      <c r="AD20" s="101">
        <v>5</v>
      </c>
      <c r="AE20" s="109" t="s">
        <v>136</v>
      </c>
      <c r="AF20" s="13"/>
      <c r="AG20" s="109" t="s">
        <v>136</v>
      </c>
      <c r="AH20" s="13"/>
      <c r="AI20" s="100" t="s">
        <v>103</v>
      </c>
      <c r="AJ20" s="100">
        <v>5</v>
      </c>
      <c r="AK20" s="107">
        <v>3</v>
      </c>
      <c r="AL20" s="57" t="s">
        <v>135</v>
      </c>
      <c r="AM20" s="111" t="s">
        <v>134</v>
      </c>
      <c r="AN20" s="111" t="s">
        <v>138</v>
      </c>
      <c r="AO20" s="57"/>
      <c r="AP20" s="111" t="s">
        <v>138</v>
      </c>
      <c r="AQ20" s="111" t="s">
        <v>131</v>
      </c>
      <c r="AR20" s="111" t="s">
        <v>138</v>
      </c>
      <c r="AS20" s="111" t="s">
        <v>138</v>
      </c>
      <c r="AT20" s="116" t="s">
        <v>138</v>
      </c>
      <c r="AU20" s="116"/>
      <c r="AV20" s="60"/>
      <c r="AW20" s="15">
        <v>3.9E-2</v>
      </c>
      <c r="AX20" s="17">
        <v>4</v>
      </c>
      <c r="AY20" s="109" t="s">
        <v>136</v>
      </c>
      <c r="AZ20" s="94"/>
      <c r="BA20" s="103">
        <v>100</v>
      </c>
      <c r="BB20" s="103">
        <v>5</v>
      </c>
    </row>
    <row r="21" spans="1:54" s="1" customFormat="1" ht="43.15" customHeight="1">
      <c r="A21" s="55">
        <v>8</v>
      </c>
      <c r="B21" s="58" t="s">
        <v>8</v>
      </c>
      <c r="C21" s="11">
        <f t="shared" si="0"/>
        <v>4.916666666666667</v>
      </c>
      <c r="D21" s="23">
        <f t="shared" si="1"/>
        <v>59</v>
      </c>
      <c r="E21" s="91" t="s">
        <v>130</v>
      </c>
      <c r="F21" s="13">
        <v>5</v>
      </c>
      <c r="G21" s="14" t="s">
        <v>132</v>
      </c>
      <c r="H21" s="13">
        <v>5</v>
      </c>
      <c r="I21" s="54">
        <v>100</v>
      </c>
      <c r="J21" s="13">
        <v>5</v>
      </c>
      <c r="K21" s="109" t="s">
        <v>136</v>
      </c>
      <c r="L21" s="109"/>
      <c r="M21" s="97">
        <v>52.7</v>
      </c>
      <c r="N21" s="13">
        <v>5</v>
      </c>
      <c r="O21" s="109" t="s">
        <v>136</v>
      </c>
      <c r="P21" s="13"/>
      <c r="Q21" s="53" t="s">
        <v>129</v>
      </c>
      <c r="R21" s="87">
        <v>5</v>
      </c>
      <c r="S21" s="53" t="s">
        <v>129</v>
      </c>
      <c r="T21" s="87">
        <v>5</v>
      </c>
      <c r="U21" s="109" t="s">
        <v>136</v>
      </c>
      <c r="V21" s="13"/>
      <c r="W21" s="109" t="s">
        <v>136</v>
      </c>
      <c r="X21" s="13"/>
      <c r="Y21" s="109" t="s">
        <v>136</v>
      </c>
      <c r="Z21" s="13"/>
      <c r="AA21" s="14" t="s">
        <v>103</v>
      </c>
      <c r="AB21" s="101">
        <v>5</v>
      </c>
      <c r="AC21" s="14" t="s">
        <v>103</v>
      </c>
      <c r="AD21" s="101">
        <v>5</v>
      </c>
      <c r="AE21" s="109" t="s">
        <v>136</v>
      </c>
      <c r="AF21" s="13"/>
      <c r="AG21" s="109" t="s">
        <v>136</v>
      </c>
      <c r="AH21" s="13"/>
      <c r="AI21" s="100" t="s">
        <v>103</v>
      </c>
      <c r="AJ21" s="100">
        <v>5</v>
      </c>
      <c r="AK21" s="107">
        <v>5</v>
      </c>
      <c r="AL21" s="14" t="s">
        <v>131</v>
      </c>
      <c r="AM21" s="57" t="s">
        <v>135</v>
      </c>
      <c r="AN21" s="57" t="s">
        <v>135</v>
      </c>
      <c r="AO21" s="13"/>
      <c r="AP21" s="57" t="s">
        <v>135</v>
      </c>
      <c r="AQ21" s="104" t="s">
        <v>131</v>
      </c>
      <c r="AR21" s="57" t="s">
        <v>135</v>
      </c>
      <c r="AS21" s="57" t="s">
        <v>135</v>
      </c>
      <c r="AT21" s="116" t="s">
        <v>135</v>
      </c>
      <c r="AU21" s="116"/>
      <c r="AV21" s="60"/>
      <c r="AW21" s="15">
        <v>0.01</v>
      </c>
      <c r="AX21" s="17">
        <v>4</v>
      </c>
      <c r="AY21" s="109" t="s">
        <v>136</v>
      </c>
      <c r="AZ21" s="94"/>
      <c r="BA21" s="103">
        <v>100</v>
      </c>
      <c r="BB21" s="103">
        <v>5</v>
      </c>
    </row>
    <row r="22" spans="1:54" s="1" customFormat="1" ht="35.450000000000003" customHeight="1">
      <c r="A22" s="55">
        <v>9</v>
      </c>
      <c r="B22" s="58" t="s">
        <v>6</v>
      </c>
      <c r="C22" s="11">
        <f t="shared" si="0"/>
        <v>4.916666666666667</v>
      </c>
      <c r="D22" s="23">
        <f t="shared" si="1"/>
        <v>59</v>
      </c>
      <c r="E22" s="91" t="s">
        <v>130</v>
      </c>
      <c r="F22" s="13">
        <v>5</v>
      </c>
      <c r="G22" s="14" t="s">
        <v>132</v>
      </c>
      <c r="H22" s="13">
        <v>5</v>
      </c>
      <c r="I22" s="54">
        <v>100</v>
      </c>
      <c r="J22" s="13">
        <v>5</v>
      </c>
      <c r="K22" s="109" t="s">
        <v>136</v>
      </c>
      <c r="L22" s="109"/>
      <c r="M22" s="97">
        <v>41.41</v>
      </c>
      <c r="N22" s="13">
        <v>5</v>
      </c>
      <c r="O22" s="109" t="s">
        <v>136</v>
      </c>
      <c r="P22" s="13"/>
      <c r="Q22" s="53" t="s">
        <v>129</v>
      </c>
      <c r="R22" s="87">
        <v>5</v>
      </c>
      <c r="S22" s="53" t="s">
        <v>129</v>
      </c>
      <c r="T22" s="87">
        <v>5</v>
      </c>
      <c r="U22" s="109" t="s">
        <v>136</v>
      </c>
      <c r="V22" s="18"/>
      <c r="W22" s="109" t="s">
        <v>136</v>
      </c>
      <c r="X22" s="13"/>
      <c r="Y22" s="109" t="s">
        <v>136</v>
      </c>
      <c r="Z22" s="13"/>
      <c r="AA22" s="14" t="s">
        <v>103</v>
      </c>
      <c r="AB22" s="101">
        <v>5</v>
      </c>
      <c r="AC22" s="14" t="s">
        <v>103</v>
      </c>
      <c r="AD22" s="101">
        <v>5</v>
      </c>
      <c r="AE22" s="109" t="s">
        <v>136</v>
      </c>
      <c r="AF22" s="13"/>
      <c r="AG22" s="109" t="s">
        <v>136</v>
      </c>
      <c r="AH22" s="13"/>
      <c r="AI22" s="98" t="s">
        <v>103</v>
      </c>
      <c r="AJ22" s="13">
        <v>5</v>
      </c>
      <c r="AK22" s="107">
        <v>5</v>
      </c>
      <c r="AL22" s="14" t="s">
        <v>131</v>
      </c>
      <c r="AM22" s="57" t="s">
        <v>135</v>
      </c>
      <c r="AN22" s="57" t="s">
        <v>135</v>
      </c>
      <c r="AO22" s="13"/>
      <c r="AP22" s="57" t="s">
        <v>135</v>
      </c>
      <c r="AQ22" s="104" t="s">
        <v>131</v>
      </c>
      <c r="AR22" s="57" t="s">
        <v>135</v>
      </c>
      <c r="AS22" s="57" t="s">
        <v>135</v>
      </c>
      <c r="AT22" s="116" t="s">
        <v>135</v>
      </c>
      <c r="AU22" s="116"/>
      <c r="AV22" s="60"/>
      <c r="AW22" s="15">
        <v>8.9999999999999993E-3</v>
      </c>
      <c r="AX22" s="17">
        <v>4</v>
      </c>
      <c r="AY22" s="109" t="s">
        <v>136</v>
      </c>
      <c r="AZ22" s="94"/>
      <c r="BA22" s="103">
        <v>100</v>
      </c>
      <c r="BB22" s="103">
        <v>5</v>
      </c>
    </row>
    <row r="23" spans="1:54" s="1" customFormat="1" ht="40.700000000000003" customHeight="1">
      <c r="A23" s="55">
        <v>10</v>
      </c>
      <c r="B23" s="58" t="s">
        <v>5</v>
      </c>
      <c r="C23" s="11">
        <f t="shared" si="0"/>
        <v>4.75</v>
      </c>
      <c r="D23" s="23">
        <f t="shared" si="1"/>
        <v>57</v>
      </c>
      <c r="E23" s="105" t="s">
        <v>130</v>
      </c>
      <c r="F23" s="105">
        <v>5</v>
      </c>
      <c r="G23" s="14" t="s">
        <v>132</v>
      </c>
      <c r="H23" s="13">
        <v>5</v>
      </c>
      <c r="I23" s="54">
        <v>100</v>
      </c>
      <c r="J23" s="13">
        <v>5</v>
      </c>
      <c r="K23" s="109" t="s">
        <v>136</v>
      </c>
      <c r="L23" s="109"/>
      <c r="M23" s="97">
        <v>47.09</v>
      </c>
      <c r="N23" s="13">
        <v>5</v>
      </c>
      <c r="O23" s="109" t="s">
        <v>136</v>
      </c>
      <c r="P23" s="13"/>
      <c r="Q23" s="53" t="s">
        <v>129</v>
      </c>
      <c r="R23" s="87">
        <v>5</v>
      </c>
      <c r="S23" s="53" t="s">
        <v>129</v>
      </c>
      <c r="T23" s="87">
        <v>5</v>
      </c>
      <c r="U23" s="109" t="s">
        <v>136</v>
      </c>
      <c r="V23" s="13"/>
      <c r="W23" s="109" t="s">
        <v>136</v>
      </c>
      <c r="X23" s="13"/>
      <c r="Y23" s="109" t="s">
        <v>136</v>
      </c>
      <c r="Z23" s="13"/>
      <c r="AA23" s="14" t="s">
        <v>103</v>
      </c>
      <c r="AB23" s="101">
        <v>5</v>
      </c>
      <c r="AC23" s="14" t="s">
        <v>103</v>
      </c>
      <c r="AD23" s="101">
        <v>5</v>
      </c>
      <c r="AE23" s="109" t="s">
        <v>136</v>
      </c>
      <c r="AF23" s="13"/>
      <c r="AG23" s="109" t="s">
        <v>136</v>
      </c>
      <c r="AH23" s="13"/>
      <c r="AI23" s="99" t="s">
        <v>103</v>
      </c>
      <c r="AJ23" s="13">
        <v>5</v>
      </c>
      <c r="AK23" s="107">
        <v>3</v>
      </c>
      <c r="AL23" s="57" t="s">
        <v>131</v>
      </c>
      <c r="AM23" s="57" t="s">
        <v>135</v>
      </c>
      <c r="AN23" s="57" t="s">
        <v>135</v>
      </c>
      <c r="AO23" s="13"/>
      <c r="AP23" s="107" t="s">
        <v>133</v>
      </c>
      <c r="AQ23" s="107" t="s">
        <v>131</v>
      </c>
      <c r="AR23" s="57" t="s">
        <v>135</v>
      </c>
      <c r="AS23" s="57" t="s">
        <v>135</v>
      </c>
      <c r="AT23" s="116" t="s">
        <v>134</v>
      </c>
      <c r="AU23" s="116"/>
      <c r="AV23" s="60"/>
      <c r="AW23" s="15">
        <v>1.7000000000000001E-2</v>
      </c>
      <c r="AX23" s="17">
        <v>4</v>
      </c>
      <c r="AY23" s="109" t="s">
        <v>136</v>
      </c>
      <c r="AZ23" s="94"/>
      <c r="BA23" s="103">
        <v>100</v>
      </c>
      <c r="BB23" s="103">
        <v>5</v>
      </c>
    </row>
    <row r="24" spans="1:54" s="1" customFormat="1" ht="30.75" customHeight="1">
      <c r="A24" s="55">
        <v>11</v>
      </c>
      <c r="B24" s="56" t="s">
        <v>7</v>
      </c>
      <c r="C24" s="11">
        <f>D24/6</f>
        <v>4.666666666666667</v>
      </c>
      <c r="D24" s="23">
        <f>F24+N24+R24+T24+AX24+BB24</f>
        <v>28</v>
      </c>
      <c r="E24" s="91" t="s">
        <v>130</v>
      </c>
      <c r="F24" s="13">
        <v>5</v>
      </c>
      <c r="G24" s="109" t="s">
        <v>136</v>
      </c>
      <c r="H24" s="13"/>
      <c r="I24" s="109" t="s">
        <v>136</v>
      </c>
      <c r="J24" s="13"/>
      <c r="K24" s="109" t="s">
        <v>136</v>
      </c>
      <c r="L24" s="109"/>
      <c r="M24" s="97">
        <v>34</v>
      </c>
      <c r="N24" s="13">
        <v>3</v>
      </c>
      <c r="O24" s="109" t="s">
        <v>136</v>
      </c>
      <c r="P24" s="13"/>
      <c r="Q24" s="53" t="s">
        <v>129</v>
      </c>
      <c r="R24" s="87">
        <v>5</v>
      </c>
      <c r="S24" s="53" t="s">
        <v>129</v>
      </c>
      <c r="T24" s="87">
        <v>5</v>
      </c>
      <c r="U24" s="109" t="s">
        <v>136</v>
      </c>
      <c r="V24" s="13"/>
      <c r="W24" s="109" t="s">
        <v>136</v>
      </c>
      <c r="X24" s="13"/>
      <c r="Y24" s="109" t="s">
        <v>136</v>
      </c>
      <c r="Z24" s="13"/>
      <c r="AA24" s="109" t="s">
        <v>136</v>
      </c>
      <c r="AB24" s="13"/>
      <c r="AC24" s="109" t="s">
        <v>136</v>
      </c>
      <c r="AD24" s="13"/>
      <c r="AE24" s="109" t="s">
        <v>136</v>
      </c>
      <c r="AF24" s="13"/>
      <c r="AG24" s="109" t="s">
        <v>136</v>
      </c>
      <c r="AH24" s="13"/>
      <c r="AI24" s="109" t="s">
        <v>136</v>
      </c>
      <c r="AJ24" s="13"/>
      <c r="AK24" s="109" t="s">
        <v>136</v>
      </c>
      <c r="AL24" s="109"/>
      <c r="AM24" s="107"/>
      <c r="AN24" s="107"/>
      <c r="AO24" s="13"/>
      <c r="AP24" s="107"/>
      <c r="AQ24" s="107"/>
      <c r="AR24" s="107"/>
      <c r="AS24" s="107"/>
      <c r="AT24" s="116"/>
      <c r="AU24" s="116"/>
      <c r="AV24" s="60"/>
      <c r="AW24" s="16">
        <v>0</v>
      </c>
      <c r="AX24" s="17">
        <v>5</v>
      </c>
      <c r="AY24" s="109" t="s">
        <v>136</v>
      </c>
      <c r="AZ24" s="94"/>
      <c r="BA24" s="103">
        <v>100</v>
      </c>
      <c r="BB24" s="103">
        <v>5</v>
      </c>
    </row>
    <row r="25" spans="1:54" ht="3.95" customHeight="1">
      <c r="C25" s="12"/>
    </row>
    <row r="26" spans="1:54" s="1" customFormat="1" ht="18.95" customHeight="1">
      <c r="B26" s="119" t="s">
        <v>11</v>
      </c>
      <c r="C26" s="119"/>
      <c r="D26" s="119"/>
      <c r="E26" s="120"/>
      <c r="F26" s="120"/>
      <c r="G26" s="120"/>
      <c r="AW26" s="9"/>
    </row>
    <row r="28" spans="1:54">
      <c r="C28" s="10"/>
    </row>
  </sheetData>
  <mergeCells count="51">
    <mergeCell ref="W5:X6"/>
    <mergeCell ref="AW1:BB1"/>
    <mergeCell ref="AY5:AZ6"/>
    <mergeCell ref="BA5:BB6"/>
    <mergeCell ref="AK5:AU5"/>
    <mergeCell ref="AW5:AX6"/>
    <mergeCell ref="AT6:AU6"/>
    <mergeCell ref="AR7:AU7"/>
    <mergeCell ref="AT18:AU18"/>
    <mergeCell ref="B1:D1"/>
    <mergeCell ref="K5:N6"/>
    <mergeCell ref="U5:V6"/>
    <mergeCell ref="Y5:Z6"/>
    <mergeCell ref="AE5:AF6"/>
    <mergeCell ref="G4:P4"/>
    <mergeCell ref="Q5:R6"/>
    <mergeCell ref="S5:T6"/>
    <mergeCell ref="AT22:AU22"/>
    <mergeCell ref="AT23:AU23"/>
    <mergeCell ref="AA5:AB6"/>
    <mergeCell ref="J1:R1"/>
    <mergeCell ref="AI5:AJ6"/>
    <mergeCell ref="AT12:AU12"/>
    <mergeCell ref="AT13:AU13"/>
    <mergeCell ref="AG5:AH6"/>
    <mergeCell ref="AC5:AD6"/>
    <mergeCell ref="AL7:AQ7"/>
    <mergeCell ref="E5:F6"/>
    <mergeCell ref="G5:H6"/>
    <mergeCell ref="I5:J6"/>
    <mergeCell ref="O5:P6"/>
    <mergeCell ref="A5:A13"/>
    <mergeCell ref="B5:B13"/>
    <mergeCell ref="C5:C13"/>
    <mergeCell ref="D5:D13"/>
    <mergeCell ref="AT17:AU17"/>
    <mergeCell ref="AT14:AU14"/>
    <mergeCell ref="AT11:AU11"/>
    <mergeCell ref="AL10:AQ10"/>
    <mergeCell ref="AR10:AU10"/>
    <mergeCell ref="B26:G26"/>
    <mergeCell ref="AT24:AU24"/>
    <mergeCell ref="AT19:AU19"/>
    <mergeCell ref="AT20:AU20"/>
    <mergeCell ref="AT21:AU21"/>
    <mergeCell ref="AL8:AQ8"/>
    <mergeCell ref="AR8:AU8"/>
    <mergeCell ref="AL9:AQ9"/>
    <mergeCell ref="AR9:AU9"/>
    <mergeCell ref="AT15:AU15"/>
    <mergeCell ref="AT16:AU16"/>
  </mergeCells>
  <pageMargins left="0.31496062992125984" right="0.23622047244094491" top="0.23622047244094491" bottom="0.19685039370078741" header="0.23622047244094491" footer="0.31496062992125984"/>
  <pageSetup paperSize="9" scale="45" fitToWidth="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2017-07-31T13:22:51Z</dcterms:modified>
</cp:coreProperties>
</file>