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9150" activeTab="1"/>
  </bookViews>
  <sheets>
    <sheet name="Лист1" sheetId="1" r:id="rId1"/>
    <sheet name="Лист1 (уточн.)" sheetId="4" r:id="rId2"/>
  </sheets>
  <definedNames>
    <definedName name="_xlnm.Print_Titles" localSheetId="0">Лист1!$5:$7</definedName>
    <definedName name="_xlnm.Print_Titles" localSheetId="1">'Лист1 (уточн.)'!$5:$7</definedName>
    <definedName name="_xlnm.Print_Area" localSheetId="0">Лист1!$A$1:$I$108</definedName>
    <definedName name="_xlnm.Print_Area" localSheetId="1">'Лист1 (уточн.)'!$A$1:$I$118</definedName>
  </definedNames>
  <calcPr calcId="144525"/>
</workbook>
</file>

<file path=xl/calcChain.xml><?xml version="1.0" encoding="utf-8"?>
<calcChain xmlns="http://schemas.openxmlformats.org/spreadsheetml/2006/main">
  <c r="I82" i="4" l="1"/>
  <c r="I75" i="4"/>
  <c r="I49" i="4"/>
  <c r="H75" i="4" l="1"/>
  <c r="H49" i="4"/>
  <c r="G82" i="4" l="1"/>
  <c r="G80" i="4" s="1"/>
  <c r="G49" i="4" l="1"/>
  <c r="G35" i="4" s="1"/>
  <c r="J115" i="4"/>
  <c r="I114" i="4"/>
  <c r="H114" i="4"/>
  <c r="I113" i="4"/>
  <c r="H113" i="4"/>
  <c r="I112" i="4"/>
  <c r="J112" i="4" s="1"/>
  <c r="H82" i="4"/>
  <c r="I80" i="4"/>
  <c r="H80" i="4"/>
  <c r="H63" i="4"/>
  <c r="G75" i="4"/>
  <c r="G63" i="4" s="1"/>
  <c r="I63" i="4"/>
  <c r="H35" i="4"/>
  <c r="I35" i="4"/>
  <c r="I8" i="4"/>
  <c r="H22" i="4"/>
  <c r="G22" i="4"/>
  <c r="G19" i="4"/>
  <c r="G8" i="4" s="1"/>
  <c r="G109" i="4" l="1"/>
  <c r="I109" i="4"/>
  <c r="H8" i="4"/>
  <c r="I111" i="4" s="1"/>
  <c r="J111" i="4" s="1"/>
  <c r="J113" i="4"/>
  <c r="J114" i="4"/>
  <c r="H109" i="4" l="1"/>
  <c r="H106" i="1"/>
  <c r="I106" i="1"/>
  <c r="J106" i="1" s="1"/>
  <c r="H105" i="1"/>
  <c r="I105" i="1"/>
  <c r="I104" i="1"/>
  <c r="J104" i="1" s="1"/>
  <c r="J107" i="1"/>
  <c r="J105" i="1" l="1"/>
  <c r="H17" i="1"/>
  <c r="H74" i="1" l="1"/>
  <c r="G74" i="1"/>
  <c r="H67" i="1"/>
  <c r="G67" i="1"/>
  <c r="H44" i="1"/>
  <c r="H30" i="1" s="1"/>
  <c r="H20" i="1"/>
  <c r="H8" i="1" s="1"/>
  <c r="I20" i="1"/>
  <c r="I8" i="1" s="1"/>
  <c r="I30" i="1"/>
  <c r="I72" i="1"/>
  <c r="I58" i="1"/>
  <c r="I101" i="1" l="1"/>
  <c r="G72" i="1"/>
  <c r="G44" i="1"/>
  <c r="G20" i="1"/>
  <c r="G17" i="1"/>
  <c r="G8" i="1" l="1"/>
  <c r="H72" i="1"/>
  <c r="G58" i="1"/>
  <c r="H58" i="1"/>
  <c r="G30" i="1"/>
  <c r="I103" i="1" l="1"/>
  <c r="J103" i="1" s="1"/>
  <c r="G101" i="1"/>
  <c r="H101" i="1"/>
</calcChain>
</file>

<file path=xl/sharedStrings.xml><?xml version="1.0" encoding="utf-8"?>
<sst xmlns="http://schemas.openxmlformats.org/spreadsheetml/2006/main" count="769" uniqueCount="261">
  <si>
    <t>№ п/п</t>
  </si>
  <si>
    <t>Подпрограмма 1 «Дошкольное образование»</t>
  </si>
  <si>
    <t>Заместитель начальника Управления образования г.Волгодонска Е.Н.Тимохина</t>
  </si>
  <si>
    <t xml:space="preserve">Мониторинг создания дополнительных мест в муниципальных дошкольных образовательных учреждениях г.Волгодонска </t>
  </si>
  <si>
    <t>Уменьшение численности детей 3 - 7 лет, состоящих в очереди на получение места в дошкольном образовательном учреждении</t>
  </si>
  <si>
    <t>финансирование не требуется</t>
  </si>
  <si>
    <t>Оснащение оборудованием и инвентарем  дошкольных образовательных учреждений г.Волгодонска</t>
  </si>
  <si>
    <t>Укрепление материально-технической базы дошкольных образовательных учреждений г.Волгодонска</t>
  </si>
  <si>
    <t>Мониторинг внедрения федеральных государственных образовательных стандартов дошкольного образования</t>
  </si>
  <si>
    <t>Заместитель начальника Управления образования г.Волгодонска Л.В.Семенова</t>
  </si>
  <si>
    <t>Внедрение федерального государственного стандарта дошкольного образования в  дошкольных образовательных учреждениях г.Волгодонска</t>
  </si>
  <si>
    <t>финансирования не требуется</t>
  </si>
  <si>
    <t>Кадровое обеспечение системы дошкольного образования</t>
  </si>
  <si>
    <t>Увеличение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</t>
  </si>
  <si>
    <t>Организация выплат компенсации части родительской платы за содержание ребенка в дошкольных образовательных учреждениях</t>
  </si>
  <si>
    <t xml:space="preserve">Обеспечение выплат  компенсации части родительской платы за содержание ребенка в дошкольных образовательных учреждениях в полном объеме </t>
  </si>
  <si>
    <t>Руководители дошкольных образовательных учреждений</t>
  </si>
  <si>
    <t xml:space="preserve">Создание условий, обеспечивающих пожарную безопасность в дошкольных образовательных учреждениях 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</si>
  <si>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г.Волгодонска</t>
  </si>
  <si>
    <t>Улучшение систем обеспечения пожарной безопасности муниципальных дошкольных образовательных организаций</t>
  </si>
  <si>
    <t>Обучение ответственных лиц за пожарную безопасность по пожарному минимуму</t>
  </si>
  <si>
    <t>Обеспечение укомплектованности дошкольных образовательных учреждений обученными лицами, ответственными за пожарную безопасность в полном объеме</t>
  </si>
  <si>
    <t>Выполнение работ согласно графика работ на 2014 год</t>
  </si>
  <si>
    <t>Заключение контракта</t>
  </si>
  <si>
    <t>Количество воспитанников, которым предоставлена услуга по основной общеобразовательной программе дошкольного образования – 8229 чел.</t>
  </si>
  <si>
    <t>X</t>
  </si>
  <si>
    <t>Подпрограмма 2 «Общее образование»</t>
  </si>
  <si>
    <t xml:space="preserve">Мониторинг введения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 </t>
  </si>
  <si>
    <t>Руководители общеобразовательных учреждений</t>
  </si>
  <si>
    <t>Введение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</t>
  </si>
  <si>
    <t xml:space="preserve">до 15.09.2014 </t>
  </si>
  <si>
    <t>Обеспечение обучающихся общеобразовательных учреждений города 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</si>
  <si>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Обеспеченность обучающихся общеобразовательных учреждений г.Волгодонска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</si>
  <si>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до 01.10.2014</t>
  </si>
  <si>
    <t>Обеспечение повышения квалификации педагогических и управленческих кадров общеобразовательных учреждений города Волгодонска в соответствии с требованиями федеральных государственных образовательных стандартов общего образования</t>
  </si>
  <si>
    <t xml:space="preserve">Увеличение доли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</si>
  <si>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Реализация программ (проектов) системы выявления и поддержки одаренных детей и талантливой молодежи в рамках реализации Концепции общенациональной системы выявления и развития молодых талантов</t>
  </si>
  <si>
    <t>Увеличение доли одаренных и талантливых детей, обучающихся в общеобразовательных учреждениях, охваченных мероприятиями программ (проектов) системы выявления и поддержки одаренных детей и талантливой молодежи</t>
  </si>
  <si>
    <t>Мониторинг и сравнительный анализ результатов ЕГЭ общеобразовательных учреждений города Волгодонска</t>
  </si>
  <si>
    <t>Улучшение результатов единого государственного экзамена в общеобразовательных учреждениях города Волгодонска</t>
  </si>
  <si>
    <t>до 15.10.2014</t>
  </si>
  <si>
    <t>Создание условий, обеспечивающих пожарную безопасность в общеобразовательных учреждениях</t>
  </si>
  <si>
    <t>Проведение комплекса мероприятий по обеспечению пожарной безопасности общеобразовательных учреждений города Волгодонска</t>
  </si>
  <si>
    <t xml:space="preserve">Обеспечение пожарной безопасности общеобразовательных учреждений города Волгодонска </t>
  </si>
  <si>
    <t>Обеспечение укомплектованности общеобразовательных учреждений обученными лицами, ответственными за пожарную безопасность в полном объеме</t>
  </si>
  <si>
    <t>Основное мероприятие 2.3 Оплата услуг доступа к информационно - телекоммуникационной сети «Интернет»</t>
  </si>
  <si>
    <t>Получение доступа к информационно-телекоммуникационной сети «Интернет» общеобразовательными учреждениями</t>
  </si>
  <si>
    <t>Основное мероприятие 2.4 Реализация проекта «Всеобуч по плаванию»</t>
  </si>
  <si>
    <t>Создание условий для формирования мотивации у учащихся к здоровому образу жизни</t>
  </si>
  <si>
    <t>Основное мероприятие 2.5 Мероприятия по устройству ограждений территорий муниципальных общеобразовательных учреждений</t>
  </si>
  <si>
    <t>Обеспечение антитеррористической безопасности общеобразовательных учреждений города Волгодонска</t>
  </si>
  <si>
    <t>Основное мероприятие 2.6 Обеспечение бесплатным питанием детей в лагерях с дневным пребыванием детей</t>
  </si>
  <si>
    <t>Получение бесплатного питания детьми в лагерях с дневным пребыванием детей</t>
  </si>
  <si>
    <t>Подпрограмма 3 «Дополнительное образование детей»</t>
  </si>
  <si>
    <t>Основное мероприятие 3.1 Обеспечение гарантий предоставления доступного и качественного дополнительного образования детей</t>
  </si>
  <si>
    <t>Руководители учреждений дополнительного образования</t>
  </si>
  <si>
    <t>Обеспечение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</si>
  <si>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Обеспечение  повышения квалификации руководителей и педагогов учреждений дополнительного образования детей города Волгодонска</t>
  </si>
  <si>
    <t xml:space="preserve">Увеличение доли педагогических и руководящих работников учреждений дополнительного образования детей, прошедших повышение квалификации </t>
  </si>
  <si>
    <t>Увеличение доли одаренных и талантливых детей, обучающихся в учреждениях дополнительного образования, охваченных мероприятиями программ (проектов) системы выявления и поддержки одаренных детей и талантливой молодежи</t>
  </si>
  <si>
    <t>Проведение комплекса мероприятий по обеспечению пожарной безопасности учреждений дополнительного образования города Волгодонска</t>
  </si>
  <si>
    <t>Обеспечение пожарной безопасности учреждений дополнительного образования города Волгодонска</t>
  </si>
  <si>
    <t>Обеспечение укомплектованности учреждений дополнительного образования обученными лицами, ответственными за пожарную безопасность в полном объеме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</si>
  <si>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12675 чел.</t>
  </si>
  <si>
    <t>Подпрограмма 4 «Охрана семьи и детства, другие вопросы в сфере образования»</t>
  </si>
  <si>
    <t xml:space="preserve">Информационно-разъяснительная работа об обустройстве детей-сирот и мерах их социальной поддержки </t>
  </si>
  <si>
    <t>Начальник отдела опеки и попечительства М.В.Кочеткова</t>
  </si>
  <si>
    <t>Увеличение доли детей, оставшихся без попечения родителей,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семье), от количества выявленных детей, оставшихся без попечения родителей</t>
  </si>
  <si>
    <t>Организация и осуществление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</t>
  </si>
  <si>
    <t>Обеспечение функционирования отдела опеки и попечительства в соответствии со штатной численностью</t>
  </si>
  <si>
    <t>Обеспечение основных потребностей подопечных детей в одежде, продуктах питания, организации досуга</t>
  </si>
  <si>
    <t xml:space="preserve">Обеспечение детей-сирот, обучающихся в муниципальных общеобразовательных учреждениях, бесплатным проездом в городском транспорте </t>
  </si>
  <si>
    <t>Предоставление усыновителям, опекунам, приемным родителям мер государственной поддержки при приеме ребенка в семью за счет средств областного бюджета</t>
  </si>
  <si>
    <t>Обеспечение основных потребностей приемных детей в одежде, продуктах питания, организации досуга</t>
  </si>
  <si>
    <t>Предоставление усыновителям выплат единовременного пособия за счет средств областного бюджета</t>
  </si>
  <si>
    <t>Обеспечение основных потребностей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</si>
  <si>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Организация подготовки лиц, желающих принять на воспитание в семью ребенка, оставшегося  без попечения родителей</t>
  </si>
  <si>
    <t>Основное мероприятие 4.2 Обеспечение первичных мер пожарной безопасности</t>
  </si>
  <si>
    <t xml:space="preserve">Создание условий, обеспечивающих пожарную безопасность </t>
  </si>
  <si>
    <t xml:space="preserve">Проведение комплекса мероприятий по обеспечению пожарной безопасности </t>
  </si>
  <si>
    <t>Заместитель начальника Управления образования г.Волгодонска, Л.В.Семенова</t>
  </si>
  <si>
    <t>Своевременное снабжение программным и материально – техническим обеспечением Управления образования г.Волгодонска</t>
  </si>
  <si>
    <t>Заместители начальника Управления образования г.Волгодонска Е.Н.Тимохина, Л.В.Семенова</t>
  </si>
  <si>
    <t>Создание условий для реализации подпрограммы</t>
  </si>
  <si>
    <t>Включение работников Управления образования г.Волгодонска в программы повышения квалификации</t>
  </si>
  <si>
    <t>Основное мероприятие 4.6 Премии Мэра города Волгодонска лучшим педагогическим работникам муниципальных общеобразовательных учреждений</t>
  </si>
  <si>
    <t xml:space="preserve">Денежное вознаграждение педагогических  работников  муниципальных общеобразовательных учреждений </t>
  </si>
  <si>
    <t>* - могут привлекаться средства федерального бюджета</t>
  </si>
  <si>
    <t>Ответственный  исполнитель   (заместитель руководителя ОИВ/ФИО)</t>
  </si>
  <si>
    <t>Основное мероприятие 1.1 Обеспечение гарантий предоставления доступного и качественного дошкольного образования</t>
  </si>
  <si>
    <t>Предоставление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</si>
  <si>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1.1.1</t>
  </si>
  <si>
    <t>1.1</t>
  </si>
  <si>
    <t xml:space="preserve">Заместитель начальника Управления образования г.Волгодонска Е.Н.Тимохина  Руководители МБДОУ                                                                                                                       </t>
  </si>
  <si>
    <t>1.1.2</t>
  </si>
  <si>
    <t>1.1.3</t>
  </si>
  <si>
    <t>Заместитель начальника Управления образования г.Волгодонска Л.В.Семенова  Руководители МБДОУ</t>
  </si>
  <si>
    <t>1.1.4</t>
  </si>
  <si>
    <t>Заместитель начальника Управления образования г.Волгодонска Л.В.Семенова Руководители МБДОУ</t>
  </si>
  <si>
    <t>1.1.5</t>
  </si>
  <si>
    <t>1.2</t>
  </si>
  <si>
    <t>Основное мероприятие 1.2 Обеспечение первичных мер пожарной безопасности</t>
  </si>
  <si>
    <t>Заместитель начальника Управления образования г.Волгодонска Е.Н.Тимохина Руководители дошкольных образовательных учреждений</t>
  </si>
  <si>
    <t>1.2.1</t>
  </si>
  <si>
    <t>1.2.2</t>
  </si>
  <si>
    <t>1.3</t>
  </si>
  <si>
    <t xml:space="preserve">Основное мероприятие 1.3 Строительство дошкольных образователь-ных организаций в г.Волгодонске, в том числе разработка проектной документации                      </t>
  </si>
  <si>
    <t xml:space="preserve">Заместитель начальника Управления образования г.Волгодонска Е.Н.Тимохина </t>
  </si>
  <si>
    <t>1.3.1</t>
  </si>
  <si>
    <t>Заместитель начальника Управления образования г.Волгодонска  Е.Н.Тимохина</t>
  </si>
  <si>
    <t>1.3.2</t>
  </si>
  <si>
    <t>1.4</t>
  </si>
  <si>
    <t xml:space="preserve">Контрольное событие программы       </t>
  </si>
  <si>
    <t>Основное мероприятие 2.1 Обеспечение гарантий предоставления доступного и качественного общего образования</t>
  </si>
  <si>
    <t>2.1</t>
  </si>
  <si>
    <t>2.1.1</t>
  </si>
  <si>
    <t>2.1.2</t>
  </si>
  <si>
    <t>2.1.3</t>
  </si>
  <si>
    <t>2.1.4</t>
  </si>
  <si>
    <t>2.1.5</t>
  </si>
  <si>
    <t>2.2</t>
  </si>
  <si>
    <t>Основное мероприятие 2.2 Обеспечение первичных мер пожарной безопасности</t>
  </si>
  <si>
    <t>2.2.1</t>
  </si>
  <si>
    <t>2.2.2</t>
  </si>
  <si>
    <t>2.3</t>
  </si>
  <si>
    <t>2.4</t>
  </si>
  <si>
    <t>2.5</t>
  </si>
  <si>
    <t>2.6</t>
  </si>
  <si>
    <t xml:space="preserve">Контрольное событие программы         </t>
  </si>
  <si>
    <t>3.1</t>
  </si>
  <si>
    <t>3.1.1</t>
  </si>
  <si>
    <t>3.1.2</t>
  </si>
  <si>
    <t>Основное мероприятие 3.2 Обеспечение первичных мер пожарной безопасности</t>
  </si>
  <si>
    <t>3.2</t>
  </si>
  <si>
    <t>3.2.1</t>
  </si>
  <si>
    <t>3.2.2</t>
  </si>
  <si>
    <t>3.3</t>
  </si>
  <si>
    <t xml:space="preserve">Контрольное событие  программы   </t>
  </si>
  <si>
    <t>4.1</t>
  </si>
  <si>
    <t>Основное мероприятие 4.1 Осуществление психолого - педагогического, программно - методического сопровождения деятельности муниципальных бюджетных учреждений</t>
  </si>
  <si>
    <t>Увеличение доли детей, оставшихся без попечения родителей, переданных на воспитание в семьи граждан Российской Федерации, до 85,0%, Обеспечение своевременного включения в сводный список детей-сирот и детей, оставшихся без попечения родителей, нуждающихся в получения жилья (100% нужд), увеличение количества детей, получивших психолого-педагогическую  и медико-социальную помощь</t>
  </si>
  <si>
    <t>Осуществле­ние полномочий по предоставлению мер социальной поддержки детей сирот и детей, оставшихся без попечения родителей, в части ежемесячной денежной выплаты опекунам (попечителям)</t>
  </si>
  <si>
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</si>
  <si>
    <t>Осуществление полномочий по назначению и выплате единовременного пособия при всех формах устройства детей,  лишенных родительского попечения, в семью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</si>
  <si>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</si>
  <si>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</si>
  <si>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Осуществление полномо­чий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общеобразовательныхучреждениях после достижения ими возраста 18 лет, предусмотренных частью 1 статьи 12.2 Областного закона "О социальной поддержке дет­ства в Ростовской области"</t>
  </si>
  <si>
    <t>Получение кандидатами в усыновители, опекуны, приемные родители навыков общения с детьми-сиротами, адекватного восприятия их поведения. Уменьшение количества отказов опекунов (попечителей) от подопечных детей.</t>
  </si>
  <si>
    <t>4.2</t>
  </si>
  <si>
    <t>4.2.1</t>
  </si>
  <si>
    <t>И.И.Юдина, В.Н.Уразовская, М.В.Кочеткова,  Г.Н.Мельничук</t>
  </si>
  <si>
    <t>4.2.2</t>
  </si>
  <si>
    <t>4.3</t>
  </si>
  <si>
    <t xml:space="preserve">Основное мероприятие 4.3 Информационное, программное и материально-техническое обеспечение </t>
  </si>
  <si>
    <t>4.4</t>
  </si>
  <si>
    <t>Основное мероприятие 4.4 Обеспечение реализации подпрограммы</t>
  </si>
  <si>
    <t>4.5</t>
  </si>
  <si>
    <t>Основное мероприятие 4.5 Организация повышения квалификации</t>
  </si>
  <si>
    <t>4.6</t>
  </si>
  <si>
    <t xml:space="preserve">Итого по муниципальной программе        </t>
  </si>
  <si>
    <t>Начальник отдела координации и контроля материально – технического обеспечения  образовательных учреждений                    Л.А. Мисник</t>
  </si>
  <si>
    <t>МКУ «Департамент строительства»               М.Е. Кулягин</t>
  </si>
  <si>
    <t>МКУ «Департамент строительства»              М.Е. Кулягин</t>
  </si>
  <si>
    <t>2.7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</si>
  <si>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(полного) общего образования – 13679 чел. Количество воспитанников, которым предоставлена услуга по основной общеобразовательной программе дошкольного образования – 122 чел.</t>
  </si>
  <si>
    <t>Обеспечение пожарной безопасности Управления образования г.Волгодонска,                    МОУ центр ППРК «Гармония,                         МУ информационно-методический (ресурсный) центр г.Волгодонска</t>
  </si>
  <si>
    <t>Обеспечение укомплектованности Управления образования г.Волгодонска,                   МОУ центр ППРК «Гармония,                         МУ информационно-методический (ресурсный) центр г.Волгодонска обученными лицами, ответственными за пожарную безопасность в полном объеме</t>
  </si>
  <si>
    <t xml:space="preserve">Выполнение работ:                          разработка проектной документации </t>
  </si>
  <si>
    <t>строительство дошкольных образовательных организаций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</si>
  <si>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</si>
  <si>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</si>
  <si>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</si>
  <si>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</si>
  <si>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</si>
  <si>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</si>
  <si>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</si>
  <si>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</si>
  <si>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</si>
  <si>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Заключение контракта по итогам аукциона:                                       строительство дошкольной образовательной организации на 280 мест</t>
  </si>
  <si>
    <t>строительство дошкольной образовательной организации на 120 мест</t>
  </si>
  <si>
    <t>1.1.6</t>
  </si>
  <si>
    <t>Закупка энергосберегающих ламп</t>
  </si>
  <si>
    <t>2.1.6</t>
  </si>
  <si>
    <t>Заместитель начальника Управления образования г.Волгодонска Е.Н.Тимохина,                     В.Н.Уразовская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</si>
  <si>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     Руководители МБДОУ   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</si>
  <si>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Руководители общеобразовательных учреждений   </t>
  </si>
  <si>
    <t>3.1.3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</si>
  <si>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Директор МОУ ДОД ДООЦ "Ивушка"                             О.В. Руппенталь </t>
  </si>
  <si>
    <t xml:space="preserve">Замена ламп накаливания на энергосберегающие, с целью снижения ежегодного объема потребления электрической  энергии </t>
  </si>
  <si>
    <t>Сентябрь 2014г.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</si>
  <si>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</si>
  <si>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</si>
  <si>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</si>
  <si>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</si>
  <si>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тыс.руб.</t>
  </si>
  <si>
    <t>предусмотрено муниципальной программой</t>
  </si>
  <si>
    <t xml:space="preserve">факт на отчетную дату </t>
  </si>
  <si>
    <t>Заключено конрактов на отчетную дату, тыс.руб.</t>
  </si>
  <si>
    <t>Отчет об исполнении плана реализации муниципальной программы города Волгодонска "Развитие образования в городе Волгодонске" на 01.07.2014г.</t>
  </si>
  <si>
    <t>Таблица 10</t>
  </si>
  <si>
    <t>31.12.2014</t>
  </si>
  <si>
    <t>31.12.2014 (1 раз в квартал)</t>
  </si>
  <si>
    <t>31.12.2014 (по мере необходимости)</t>
  </si>
  <si>
    <t>31.12.2014 (1 раз в полугодие)</t>
  </si>
  <si>
    <t>31.12.2014 (ежеквартально)</t>
  </si>
  <si>
    <t>Х</t>
  </si>
  <si>
    <t>30.11.2014</t>
  </si>
  <si>
    <t>31.12.2014 (по отдельному графику)</t>
  </si>
  <si>
    <t>31.10.2014</t>
  </si>
  <si>
    <t>4.7</t>
  </si>
  <si>
    <t>Хоз.инвентарь + оснащение новых групп</t>
  </si>
  <si>
    <t>обучение</t>
  </si>
  <si>
    <t>Только одаренные дети</t>
  </si>
  <si>
    <t>все противопожарные мероприятия кроме обучение пожминимуму</t>
  </si>
  <si>
    <t>обучение пожминимуму</t>
  </si>
  <si>
    <t>Одаренные дети по внешкольникам+культурно-массовые по внешкольникам</t>
  </si>
  <si>
    <t>Гармония+ИМРЦ без противопожарные мероприятий</t>
  </si>
  <si>
    <t>цел.ст. 907-0709-0642504-244</t>
  </si>
  <si>
    <t>Основ.мероприятие 4,4 Подпрограммы 4</t>
  </si>
  <si>
    <t>Аппарат+Хоз.группа</t>
  </si>
  <si>
    <t>Аппарат+хоз.группа</t>
  </si>
  <si>
    <t>Основ.мер. 4,6</t>
  </si>
  <si>
    <t xml:space="preserve">Обучение  местный без пожарки </t>
  </si>
  <si>
    <t xml:space="preserve">Обучение без пожарки </t>
  </si>
  <si>
    <t>Создание условий, обеспечивающих пожарную безопасность в образовательных учреждениях</t>
  </si>
  <si>
    <t>ПСД разработано, получены положительные заключения. Проект соглашения на строительство находится на рассмотрении в министерстве строительства Ростовской области</t>
  </si>
  <si>
    <t>2015</t>
  </si>
  <si>
    <t>Сентябрь-ноябрь  2014г.</t>
  </si>
  <si>
    <t xml:space="preserve">                  2015</t>
  </si>
  <si>
    <t xml:space="preserve">город </t>
  </si>
  <si>
    <t>пожарка</t>
  </si>
  <si>
    <t xml:space="preserve">энергоэф </t>
  </si>
  <si>
    <t xml:space="preserve">обучение </t>
  </si>
  <si>
    <t xml:space="preserve">Панкова </t>
  </si>
  <si>
    <t>дополнительное образование + лагеря</t>
  </si>
  <si>
    <t xml:space="preserve"> </t>
  </si>
  <si>
    <t>Отчет об исполнении плана реализации муниципальной программы города Волгодонска "Развитие образования в городе Волгодонске" на 01.10.2014г.</t>
  </si>
  <si>
    <t>Оснащение вновь открываемых групп в дошкольных образовательных учреждениях</t>
  </si>
  <si>
    <t xml:space="preserve">Заместитель начальника Управления образования г.Волгодонска Е.Н.Тимохина                                 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</si>
  <si>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</t>
  </si>
  <si>
    <t xml:space="preserve">МБДОУ д/с "Аленушка",                         МБДОУ д/с "Вишенка",               МБДОУ д/с "Зоренька",    МБДОУ д/с "Кораблик",            МБДОУ д/с "Росинка",                МБДОУ д/с "Чебурашка",                                     МБДОУ д/с "Улыбка"                                            </t>
  </si>
  <si>
    <t>С момента заключения контракта</t>
  </si>
  <si>
    <t>1.5</t>
  </si>
  <si>
    <t>Основное мероприятие 1.4. Мероприятия по модернизации региональных систем дошкольного образования</t>
  </si>
  <si>
    <t>Руководитель МБДОУ д/с "Жемчужинка"</t>
  </si>
  <si>
    <t>Сентябрь 2014</t>
  </si>
  <si>
    <t>Ноябрь - декабрь 2014</t>
  </si>
  <si>
    <t>Декабрь 2014</t>
  </si>
  <si>
    <t xml:space="preserve">Создание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
</t>
  </si>
  <si>
    <t>3.1.4</t>
  </si>
  <si>
    <t>Капитальный ремонт в МОУ ДОД СДЮСШОР № 3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</si>
  <si>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</t>
  </si>
  <si>
    <t>Руководитель МОУ ДОД СДЮСШОР № 3                       Н.В. Боева</t>
  </si>
  <si>
    <t xml:space="preserve">Увеличение количества детей охваченных программой дополнительного образования </t>
  </si>
  <si>
    <t>4.4.10</t>
  </si>
  <si>
    <t xml:space="preserve">Строительство дошкольной организации на 120 мест - сентябрь 2015                           </t>
  </si>
  <si>
    <t>Строительство дошкольной организации на 280 мест - ноябрь 2015</t>
  </si>
  <si>
    <t>31.12.2015</t>
  </si>
  <si>
    <t>Уменьшение численности детей, состоящих в очереди на получение места в дошкольном образовательном учреждении за счет возврата в систему дошкольного образования здания МБДОУ детского сада "Жемчужинка"</t>
  </si>
  <si>
    <t>Уменьшение численности детей, состоящих в очереди на получение места в дошкольном образовательном учреждении за счет открытия новых групп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</si>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</sst>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8" fillId="2" borderId="1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right" vertical="top" wrapText="1"/>
    </xf>
    <xf numFmtId="49" fontId="3" fillId="0" borderId="0" xfId="0" applyNumberFormat="1" applyFont="1"/>
    <xf numFmtId="4" fontId="11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4" fontId="10" fillId="3" borderId="1" xfId="0" applyNumberFormat="1" applyFont="1" applyFill="1" applyBorder="1" applyAlignment="1">
      <alignment horizontal="right" vertical="top" wrapText="1"/>
    </xf>
    <xf numFmtId="4" fontId="3" fillId="0" borderId="0" xfId="0" applyNumberFormat="1" applyFont="1"/>
    <xf numFmtId="4" fontId="1" fillId="0" borderId="0" xfId="0" applyNumberFormat="1" applyFont="1"/>
    <xf numFmtId="4" fontId="11" fillId="0" borderId="1" xfId="0" applyNumberFormat="1" applyFont="1" applyBorder="1" applyAlignment="1">
      <alignment horizontal="right"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1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right" vertical="top" wrapText="1"/>
    </xf>
    <xf numFmtId="0" fontId="1" fillId="3" borderId="0" xfId="0" applyFont="1" applyFill="1"/>
    <xf numFmtId="49" fontId="4" fillId="3" borderId="1" xfId="0" applyNumberFormat="1" applyFont="1" applyFill="1" applyBorder="1" applyAlignment="1">
      <alignment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49" fontId="1" fillId="3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" fontId="3" fillId="3" borderId="0" xfId="0" applyNumberFormat="1" applyFont="1" applyFill="1"/>
    <xf numFmtId="4" fontId="1" fillId="3" borderId="0" xfId="0" applyNumberFormat="1" applyFont="1" applyFill="1"/>
    <xf numFmtId="0" fontId="1" fillId="3" borderId="13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49" fontId="1" fillId="3" borderId="1" xfId="0" applyNumberFormat="1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4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1" fillId="3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4" fontId="10" fillId="3" borderId="1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4" fontId="3" fillId="3" borderId="2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right" vertical="top" wrapText="1"/>
    </xf>
    <xf numFmtId="49" fontId="8" fillId="0" borderId="4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right" vertical="top" wrapText="1"/>
    </xf>
    <xf numFmtId="49" fontId="7" fillId="0" borderId="4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3" fillId="3" borderId="4" xfId="0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top" wrapText="1"/>
    </xf>
    <xf numFmtId="49" fontId="8" fillId="3" borderId="3" xfId="0" applyNumberFormat="1" applyFont="1" applyFill="1" applyBorder="1" applyAlignment="1">
      <alignment horizontal="center" vertical="top" wrapText="1"/>
    </xf>
    <xf numFmtId="49" fontId="8" fillId="3" borderId="4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4" fontId="10" fillId="3" borderId="2" xfId="0" applyNumberFormat="1" applyFont="1" applyFill="1" applyBorder="1" applyAlignment="1">
      <alignment horizontal="right" vertical="top" wrapText="1"/>
    </xf>
    <xf numFmtId="4" fontId="10" fillId="3" borderId="3" xfId="0" applyNumberFormat="1" applyFont="1" applyFill="1" applyBorder="1" applyAlignment="1">
      <alignment horizontal="right" vertical="top" wrapText="1"/>
    </xf>
    <xf numFmtId="4" fontId="10" fillId="3" borderId="4" xfId="0" applyNumberFormat="1" applyFont="1" applyFill="1" applyBorder="1" applyAlignment="1">
      <alignment horizontal="right" vertical="top" wrapText="1"/>
    </xf>
    <xf numFmtId="4" fontId="11" fillId="3" borderId="2" xfId="0" applyNumberFormat="1" applyFont="1" applyFill="1" applyBorder="1" applyAlignment="1">
      <alignment horizontal="right" vertical="top" wrapText="1"/>
    </xf>
    <xf numFmtId="4" fontId="11" fillId="3" borderId="3" xfId="0" applyNumberFormat="1" applyFont="1" applyFill="1" applyBorder="1" applyAlignment="1">
      <alignment horizontal="right" vertical="top" wrapText="1"/>
    </xf>
    <xf numFmtId="4" fontId="11" fillId="3" borderId="4" xfId="0" applyNumberFormat="1" applyFont="1" applyFill="1" applyBorder="1" applyAlignment="1">
      <alignment horizontal="right" vertical="top" wrapText="1"/>
    </xf>
    <xf numFmtId="49" fontId="7" fillId="3" borderId="4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5" fillId="3" borderId="5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4" fontId="3" fillId="3" borderId="4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4" fontId="10" fillId="3" borderId="1" xfId="0" applyNumberFormat="1" applyFont="1" applyFill="1" applyBorder="1" applyAlignment="1">
      <alignment horizontal="right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49" fontId="1" fillId="3" borderId="13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14" fontId="1" fillId="3" borderId="2" xfId="0" applyNumberFormat="1" applyFont="1" applyFill="1" applyBorder="1" applyAlignment="1">
      <alignment horizontal="center" vertical="top" wrapText="1"/>
    </xf>
    <xf numFmtId="14" fontId="1" fillId="3" borderId="3" xfId="0" applyNumberFormat="1" applyFont="1" applyFill="1" applyBorder="1" applyAlignment="1">
      <alignment horizontal="center" vertical="top" wrapText="1"/>
    </xf>
    <xf numFmtId="14" fontId="1" fillId="3" borderId="4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view="pageBreakPreview" topLeftCell="C1" zoomScale="75" zoomScaleNormal="50" zoomScaleSheetLayoutView="75" workbookViewId="0">
      <pane ySplit="6" topLeftCell="A68" activePane="bottomLeft" state="frozen"/>
      <selection pane="bottomLeft" activeCell="C70" sqref="C70"/>
    </sheetView>
  </sheetViews>
  <sheetFormatPr defaultRowHeight="15" outlineLevelRow="1" x14ac:dyDescent="0.25"/>
  <cols>
    <col min="1" max="1" width="7.140625" style="8" customWidth="1"/>
    <col min="2" max="2" width="28.85546875" style="2" customWidth="1"/>
    <col min="3" max="3" width="23.140625" style="2" customWidth="1"/>
    <col min="4" max="4" width="25.5703125" style="2" customWidth="1"/>
    <col min="5" max="5" width="15.28515625" style="2" customWidth="1"/>
    <col min="6" max="6" width="16.140625" style="55" customWidth="1"/>
    <col min="7" max="7" width="19.28515625" style="30" customWidth="1"/>
    <col min="8" max="8" width="27" style="30" customWidth="1"/>
    <col min="9" max="9" width="29" style="30" customWidth="1"/>
    <col min="10" max="10" width="14.5703125" style="2" customWidth="1"/>
    <col min="11" max="16384" width="9.140625" style="2"/>
  </cols>
  <sheetData>
    <row r="1" spans="1:15" x14ac:dyDescent="0.25">
      <c r="A1" s="130" t="s">
        <v>199</v>
      </c>
      <c r="B1" s="130"/>
      <c r="C1" s="130"/>
      <c r="D1" s="130"/>
      <c r="E1" s="130"/>
      <c r="F1" s="130"/>
      <c r="G1" s="130"/>
      <c r="H1" s="130"/>
      <c r="I1" s="130"/>
    </row>
    <row r="2" spans="1:15" x14ac:dyDescent="0.25">
      <c r="A2" s="133"/>
      <c r="B2" s="133"/>
      <c r="C2" s="133"/>
      <c r="D2" s="133"/>
      <c r="E2" s="133"/>
      <c r="F2" s="133"/>
      <c r="G2" s="133"/>
      <c r="H2" s="133"/>
      <c r="I2" s="133"/>
    </row>
    <row r="3" spans="1:15" ht="18.75" customHeight="1" x14ac:dyDescent="0.25">
      <c r="A3" s="131" t="s">
        <v>198</v>
      </c>
      <c r="B3" s="131"/>
      <c r="C3" s="131"/>
      <c r="D3" s="131"/>
      <c r="E3" s="131"/>
      <c r="F3" s="131"/>
      <c r="G3" s="131"/>
      <c r="H3" s="131"/>
      <c r="I3" s="131"/>
    </row>
    <row r="4" spans="1:15" x14ac:dyDescent="0.25">
      <c r="A4" s="132"/>
      <c r="B4" s="132"/>
      <c r="C4" s="132"/>
      <c r="D4" s="132"/>
      <c r="E4" s="132"/>
      <c r="F4" s="132"/>
      <c r="G4" s="132"/>
      <c r="H4" s="132"/>
      <c r="I4" s="132"/>
    </row>
    <row r="5" spans="1:15" ht="45.75" customHeight="1" x14ac:dyDescent="0.25">
      <c r="A5" s="166" t="s">
        <v>0</v>
      </c>
      <c r="B5" s="163" t="s">
        <v>190</v>
      </c>
      <c r="C5" s="163" t="s">
        <v>88</v>
      </c>
      <c r="D5" s="163" t="s">
        <v>191</v>
      </c>
      <c r="E5" s="163" t="s">
        <v>192</v>
      </c>
      <c r="F5" s="138" t="s">
        <v>193</v>
      </c>
      <c r="G5" s="141" t="s">
        <v>194</v>
      </c>
      <c r="H5" s="141"/>
      <c r="I5" s="141" t="s">
        <v>197</v>
      </c>
      <c r="J5" s="23"/>
      <c r="K5" s="23"/>
      <c r="L5" s="23"/>
    </row>
    <row r="6" spans="1:15" ht="60.75" customHeight="1" x14ac:dyDescent="0.25">
      <c r="A6" s="166"/>
      <c r="B6" s="163"/>
      <c r="C6" s="163"/>
      <c r="D6" s="163"/>
      <c r="E6" s="163"/>
      <c r="F6" s="139"/>
      <c r="G6" s="31" t="s">
        <v>195</v>
      </c>
      <c r="H6" s="27" t="s">
        <v>196</v>
      </c>
      <c r="I6" s="141"/>
      <c r="J6" s="23"/>
      <c r="K6" s="23"/>
      <c r="L6" s="23"/>
    </row>
    <row r="7" spans="1:15" x14ac:dyDescent="0.25">
      <c r="A7" s="5">
        <v>1</v>
      </c>
      <c r="B7" s="3">
        <v>2</v>
      </c>
      <c r="C7" s="3">
        <v>3</v>
      </c>
      <c r="D7" s="3">
        <v>4</v>
      </c>
      <c r="E7" s="3">
        <v>5</v>
      </c>
      <c r="F7" s="32">
        <v>6</v>
      </c>
      <c r="G7" s="31">
        <v>9</v>
      </c>
      <c r="H7" s="27">
        <v>10</v>
      </c>
      <c r="I7" s="27">
        <v>10</v>
      </c>
      <c r="J7" s="23"/>
      <c r="K7" s="23"/>
      <c r="L7" s="23"/>
    </row>
    <row r="8" spans="1:15" ht="29.25" customHeight="1" x14ac:dyDescent="0.25">
      <c r="A8" s="13">
        <v>1</v>
      </c>
      <c r="B8" s="14" t="s">
        <v>1</v>
      </c>
      <c r="C8" s="14"/>
      <c r="D8" s="14"/>
      <c r="E8" s="14"/>
      <c r="F8" s="52"/>
      <c r="G8" s="49">
        <f>G9+G17+G20</f>
        <v>266984.5</v>
      </c>
      <c r="H8" s="49">
        <f>H9+H17+H20</f>
        <v>121285.6</v>
      </c>
      <c r="I8" s="49">
        <f>I9+I17+I20</f>
        <v>55814.729999999996</v>
      </c>
      <c r="J8" s="197"/>
      <c r="K8" s="198"/>
      <c r="L8" s="198"/>
      <c r="M8" s="198"/>
      <c r="N8" s="198"/>
      <c r="O8" s="198"/>
    </row>
    <row r="9" spans="1:15" ht="182.25" customHeight="1" x14ac:dyDescent="0.25">
      <c r="A9" s="6" t="s">
        <v>92</v>
      </c>
      <c r="B9" s="7" t="s">
        <v>89</v>
      </c>
      <c r="C9" s="7" t="s">
        <v>2</v>
      </c>
      <c r="D9" s="35" t="s">
        <v>90</v>
      </c>
      <c r="E9" s="33">
        <v>41640</v>
      </c>
      <c r="F9" s="40" t="s">
        <v>200</v>
      </c>
      <c r="G9" s="59">
        <v>244694</v>
      </c>
      <c r="H9" s="59">
        <v>119785.3</v>
      </c>
      <c r="I9" s="59">
        <v>52721.7</v>
      </c>
      <c r="J9" s="197"/>
      <c r="K9" s="198"/>
      <c r="L9" s="198"/>
      <c r="M9" s="198"/>
      <c r="N9" s="198"/>
      <c r="O9" s="198"/>
    </row>
    <row r="10" spans="1:15" ht="93" customHeight="1" x14ac:dyDescent="0.25">
      <c r="A10" s="5" t="s">
        <v>91</v>
      </c>
      <c r="B10" s="12" t="s">
        <v>3</v>
      </c>
      <c r="C10" s="1" t="s">
        <v>93</v>
      </c>
      <c r="D10" s="12" t="s">
        <v>4</v>
      </c>
      <c r="E10" s="24">
        <v>41640</v>
      </c>
      <c r="F10" s="31" t="s">
        <v>201</v>
      </c>
      <c r="G10" s="134" t="s">
        <v>5</v>
      </c>
      <c r="H10" s="134"/>
      <c r="I10" s="134"/>
      <c r="J10" s="197"/>
      <c r="K10" s="198"/>
      <c r="L10" s="198"/>
      <c r="M10" s="198"/>
      <c r="N10" s="198"/>
      <c r="O10" s="198"/>
    </row>
    <row r="11" spans="1:15" ht="91.5" customHeight="1" x14ac:dyDescent="0.25">
      <c r="A11" s="5" t="s">
        <v>94</v>
      </c>
      <c r="B11" s="1" t="s">
        <v>6</v>
      </c>
      <c r="C11" s="1" t="s">
        <v>93</v>
      </c>
      <c r="D11" s="1" t="s">
        <v>7</v>
      </c>
      <c r="E11" s="24">
        <v>41640</v>
      </c>
      <c r="F11" s="31" t="s">
        <v>202</v>
      </c>
      <c r="G11" s="58">
        <v>1742.3</v>
      </c>
      <c r="H11" s="58">
        <v>176.2</v>
      </c>
      <c r="I11" s="63">
        <v>215.1</v>
      </c>
      <c r="J11" s="197" t="s">
        <v>210</v>
      </c>
      <c r="K11" s="198"/>
      <c r="L11" s="198"/>
      <c r="M11" s="198"/>
      <c r="N11" s="198"/>
      <c r="O11" s="198"/>
    </row>
    <row r="12" spans="1:15" ht="107.25" customHeight="1" x14ac:dyDescent="0.25">
      <c r="A12" s="5" t="s">
        <v>95</v>
      </c>
      <c r="B12" s="1" t="s">
        <v>8</v>
      </c>
      <c r="C12" s="1" t="s">
        <v>96</v>
      </c>
      <c r="D12" s="1" t="s">
        <v>10</v>
      </c>
      <c r="E12" s="24">
        <v>41640</v>
      </c>
      <c r="F12" s="31" t="s">
        <v>203</v>
      </c>
      <c r="G12" s="134" t="s">
        <v>11</v>
      </c>
      <c r="H12" s="134"/>
      <c r="I12" s="134"/>
      <c r="J12" s="197"/>
      <c r="K12" s="198"/>
      <c r="L12" s="198"/>
      <c r="M12" s="198"/>
      <c r="N12" s="198"/>
      <c r="O12" s="198"/>
    </row>
    <row r="13" spans="1:15" ht="155.25" customHeight="1" x14ac:dyDescent="0.25">
      <c r="A13" s="5" t="s">
        <v>97</v>
      </c>
      <c r="B13" s="1" t="s">
        <v>12</v>
      </c>
      <c r="C13" s="4" t="s">
        <v>98</v>
      </c>
      <c r="D13" s="1" t="s">
        <v>13</v>
      </c>
      <c r="E13" s="24">
        <v>41640</v>
      </c>
      <c r="F13" s="31" t="s">
        <v>204</v>
      </c>
      <c r="G13" s="58">
        <v>722.4</v>
      </c>
      <c r="H13" s="58">
        <v>314.89999999999998</v>
      </c>
      <c r="I13" s="63">
        <v>671.51</v>
      </c>
      <c r="J13" s="197" t="s">
        <v>211</v>
      </c>
      <c r="K13" s="198"/>
      <c r="L13" s="198"/>
      <c r="M13" s="198"/>
      <c r="N13" s="198"/>
      <c r="O13" s="198"/>
    </row>
    <row r="14" spans="1:15" ht="92.25" customHeight="1" x14ac:dyDescent="0.25">
      <c r="A14" s="170" t="s">
        <v>99</v>
      </c>
      <c r="B14" s="172" t="s">
        <v>181</v>
      </c>
      <c r="C14" s="19" t="s">
        <v>107</v>
      </c>
      <c r="D14" s="172" t="s">
        <v>188</v>
      </c>
      <c r="E14" s="158">
        <v>41640</v>
      </c>
      <c r="F14" s="158">
        <v>42004</v>
      </c>
      <c r="G14" s="140">
        <v>36.1</v>
      </c>
      <c r="H14" s="140">
        <v>22.7</v>
      </c>
      <c r="I14" s="140">
        <v>25</v>
      </c>
      <c r="J14" s="197"/>
      <c r="K14" s="198"/>
      <c r="L14" s="198"/>
      <c r="M14" s="198"/>
      <c r="N14" s="198"/>
      <c r="O14" s="198"/>
    </row>
    <row r="15" spans="1:15" ht="142.5" customHeight="1" x14ac:dyDescent="0.25">
      <c r="A15" s="171"/>
      <c r="B15" s="173"/>
      <c r="C15" s="20" t="s">
        <v>184</v>
      </c>
      <c r="D15" s="173"/>
      <c r="E15" s="159"/>
      <c r="F15" s="159"/>
      <c r="G15" s="140"/>
      <c r="H15" s="140"/>
      <c r="I15" s="140"/>
      <c r="J15" s="197"/>
      <c r="K15" s="198"/>
      <c r="L15" s="198"/>
      <c r="M15" s="198"/>
      <c r="N15" s="198"/>
      <c r="O15" s="198"/>
    </row>
    <row r="16" spans="1:15" ht="120" hidden="1" customHeight="1" outlineLevel="1" x14ac:dyDescent="0.25">
      <c r="A16" s="9" t="s">
        <v>180</v>
      </c>
      <c r="B16" s="1" t="s">
        <v>14</v>
      </c>
      <c r="C16" s="10" t="s">
        <v>2</v>
      </c>
      <c r="D16" s="1" t="s">
        <v>15</v>
      </c>
      <c r="E16" s="24">
        <v>41640</v>
      </c>
      <c r="F16" s="31" t="s">
        <v>204</v>
      </c>
      <c r="G16" s="56">
        <v>0</v>
      </c>
      <c r="H16" s="56"/>
      <c r="I16" s="56"/>
      <c r="J16" s="197"/>
      <c r="K16" s="198"/>
      <c r="L16" s="198"/>
      <c r="M16" s="198"/>
      <c r="N16" s="198"/>
      <c r="O16" s="198"/>
    </row>
    <row r="17" spans="1:15" ht="156" customHeight="1" collapsed="1" x14ac:dyDescent="0.25">
      <c r="A17" s="6" t="s">
        <v>100</v>
      </c>
      <c r="B17" s="7" t="s">
        <v>101</v>
      </c>
      <c r="C17" s="7" t="s">
        <v>102</v>
      </c>
      <c r="D17" s="7" t="s">
        <v>17</v>
      </c>
      <c r="E17" s="33">
        <v>41640</v>
      </c>
      <c r="F17" s="40" t="s">
        <v>200</v>
      </c>
      <c r="G17" s="57">
        <f t="shared" ref="G17" si="0">G18+G19</f>
        <v>6070.0999999999995</v>
      </c>
      <c r="H17" s="57">
        <f>H18+H19</f>
        <v>1500.3000000000002</v>
      </c>
      <c r="I17" s="57">
        <v>3093.03</v>
      </c>
      <c r="J17" s="197"/>
      <c r="K17" s="198"/>
      <c r="L17" s="198"/>
      <c r="M17" s="198"/>
      <c r="N17" s="198"/>
      <c r="O17" s="198"/>
    </row>
    <row r="18" spans="1:15" ht="159.75" customHeight="1" x14ac:dyDescent="0.25">
      <c r="A18" s="5" t="s">
        <v>103</v>
      </c>
      <c r="B18" s="1" t="s">
        <v>18</v>
      </c>
      <c r="C18" s="1" t="s">
        <v>102</v>
      </c>
      <c r="D18" s="1" t="s">
        <v>19</v>
      </c>
      <c r="E18" s="25">
        <v>41640</v>
      </c>
      <c r="F18" s="32" t="s">
        <v>200</v>
      </c>
      <c r="G18" s="56">
        <v>6016.4</v>
      </c>
      <c r="H18" s="56">
        <v>1489.9</v>
      </c>
      <c r="I18" s="62">
        <v>3082.33</v>
      </c>
      <c r="J18" s="197" t="s">
        <v>213</v>
      </c>
      <c r="K18" s="198"/>
      <c r="L18" s="198"/>
      <c r="M18" s="198"/>
      <c r="N18" s="198"/>
      <c r="O18" s="198"/>
    </row>
    <row r="19" spans="1:15" ht="141" customHeight="1" x14ac:dyDescent="0.25">
      <c r="A19" s="5" t="s">
        <v>104</v>
      </c>
      <c r="B19" s="1" t="s">
        <v>20</v>
      </c>
      <c r="C19" s="1" t="s">
        <v>16</v>
      </c>
      <c r="D19" s="1" t="s">
        <v>21</v>
      </c>
      <c r="E19" s="24">
        <v>41640</v>
      </c>
      <c r="F19" s="31" t="s">
        <v>202</v>
      </c>
      <c r="G19" s="58">
        <v>53.7</v>
      </c>
      <c r="H19" s="58">
        <v>10.4</v>
      </c>
      <c r="I19" s="63">
        <v>10.7</v>
      </c>
      <c r="J19" s="197"/>
      <c r="K19" s="198"/>
      <c r="L19" s="198"/>
      <c r="M19" s="198"/>
      <c r="N19" s="198"/>
      <c r="O19" s="198"/>
    </row>
    <row r="20" spans="1:15" ht="92.25" customHeight="1" x14ac:dyDescent="0.25">
      <c r="A20" s="144" t="s">
        <v>105</v>
      </c>
      <c r="B20" s="142" t="s">
        <v>106</v>
      </c>
      <c r="C20" s="36" t="s">
        <v>107</v>
      </c>
      <c r="D20" s="146" t="s">
        <v>22</v>
      </c>
      <c r="E20" s="148">
        <v>41640</v>
      </c>
      <c r="F20" s="151" t="s">
        <v>202</v>
      </c>
      <c r="G20" s="153">
        <f t="shared" ref="G20:I20" si="1">G26+G27</f>
        <v>16220.400000000001</v>
      </c>
      <c r="H20" s="153">
        <f t="shared" si="1"/>
        <v>0</v>
      </c>
      <c r="I20" s="153">
        <f t="shared" si="1"/>
        <v>0</v>
      </c>
      <c r="J20" s="197"/>
      <c r="K20" s="198"/>
      <c r="L20" s="198"/>
      <c r="M20" s="198"/>
      <c r="N20" s="198"/>
      <c r="O20" s="198"/>
    </row>
    <row r="21" spans="1:15" ht="122.25" customHeight="1" x14ac:dyDescent="0.25">
      <c r="A21" s="144"/>
      <c r="B21" s="142"/>
      <c r="C21" s="37" t="s">
        <v>160</v>
      </c>
      <c r="D21" s="146"/>
      <c r="E21" s="149"/>
      <c r="F21" s="151"/>
      <c r="G21" s="153"/>
      <c r="H21" s="153"/>
      <c r="I21" s="153"/>
      <c r="J21" s="197"/>
      <c r="K21" s="198"/>
      <c r="L21" s="198"/>
      <c r="M21" s="198"/>
      <c r="N21" s="198"/>
      <c r="O21" s="198"/>
    </row>
    <row r="22" spans="1:15" ht="45" customHeight="1" x14ac:dyDescent="0.25">
      <c r="A22" s="145"/>
      <c r="B22" s="143"/>
      <c r="C22" s="37" t="s">
        <v>161</v>
      </c>
      <c r="D22" s="147"/>
      <c r="E22" s="150"/>
      <c r="F22" s="152"/>
      <c r="G22" s="154"/>
      <c r="H22" s="154"/>
      <c r="I22" s="154"/>
      <c r="J22" s="197"/>
      <c r="K22" s="198"/>
      <c r="L22" s="198"/>
      <c r="M22" s="198"/>
      <c r="N22" s="198"/>
      <c r="O22" s="198"/>
    </row>
    <row r="23" spans="1:15" ht="78.75" customHeight="1" x14ac:dyDescent="0.25">
      <c r="A23" s="166" t="s">
        <v>108</v>
      </c>
      <c r="B23" s="155" t="s">
        <v>23</v>
      </c>
      <c r="C23" s="4" t="s">
        <v>109</v>
      </c>
      <c r="D23" s="4" t="s">
        <v>178</v>
      </c>
      <c r="E23" s="4" t="s">
        <v>189</v>
      </c>
      <c r="F23" s="136" t="s">
        <v>226</v>
      </c>
      <c r="G23" s="135" t="s">
        <v>11</v>
      </c>
      <c r="H23" s="135"/>
      <c r="I23" s="135"/>
      <c r="J23" s="197"/>
      <c r="K23" s="198"/>
      <c r="L23" s="198"/>
      <c r="M23" s="198"/>
      <c r="N23" s="198"/>
      <c r="O23" s="198"/>
    </row>
    <row r="24" spans="1:15" ht="123" customHeight="1" x14ac:dyDescent="0.25">
      <c r="A24" s="166"/>
      <c r="B24" s="155"/>
      <c r="C24" s="47" t="s">
        <v>160</v>
      </c>
      <c r="D24" s="155" t="s">
        <v>179</v>
      </c>
      <c r="E24" s="156" t="s">
        <v>189</v>
      </c>
      <c r="F24" s="137"/>
      <c r="G24" s="135"/>
      <c r="H24" s="135"/>
      <c r="I24" s="135"/>
      <c r="J24" s="197"/>
      <c r="K24" s="198"/>
      <c r="L24" s="198"/>
      <c r="M24" s="198"/>
      <c r="N24" s="198"/>
      <c r="O24" s="198"/>
    </row>
    <row r="25" spans="1:15" ht="48.75" customHeight="1" x14ac:dyDescent="0.25">
      <c r="A25" s="166"/>
      <c r="B25" s="155"/>
      <c r="C25" s="48" t="s">
        <v>162</v>
      </c>
      <c r="D25" s="155"/>
      <c r="E25" s="157"/>
      <c r="F25" s="137"/>
      <c r="G25" s="135"/>
      <c r="H25" s="135"/>
      <c r="I25" s="135"/>
      <c r="J25" s="197"/>
      <c r="K25" s="198"/>
      <c r="L25" s="198"/>
      <c r="M25" s="198"/>
      <c r="N25" s="198"/>
      <c r="O25" s="198"/>
    </row>
    <row r="26" spans="1:15" ht="63.75" customHeight="1" x14ac:dyDescent="0.25">
      <c r="A26" s="193" t="s">
        <v>110</v>
      </c>
      <c r="B26" s="4" t="s">
        <v>167</v>
      </c>
      <c r="C26" s="16" t="s">
        <v>109</v>
      </c>
      <c r="D26" s="164" t="s">
        <v>225</v>
      </c>
      <c r="E26" s="194" t="s">
        <v>227</v>
      </c>
      <c r="F26" s="53" t="s">
        <v>228</v>
      </c>
      <c r="G26" s="50">
        <v>3476.3</v>
      </c>
      <c r="H26" s="50"/>
      <c r="I26" s="50"/>
      <c r="J26" s="199"/>
      <c r="K26" s="200"/>
      <c r="L26" s="200"/>
      <c r="M26" s="200"/>
      <c r="N26" s="200"/>
      <c r="O26" s="200"/>
    </row>
    <row r="27" spans="1:15" ht="123" customHeight="1" x14ac:dyDescent="0.25">
      <c r="A27" s="193"/>
      <c r="B27" s="191" t="s">
        <v>168</v>
      </c>
      <c r="C27" s="17" t="s">
        <v>160</v>
      </c>
      <c r="D27" s="164"/>
      <c r="E27" s="195"/>
      <c r="F27" s="189" t="s">
        <v>226</v>
      </c>
      <c r="G27" s="161">
        <v>12744.1</v>
      </c>
      <c r="H27" s="161"/>
      <c r="I27" s="161"/>
      <c r="J27" s="199"/>
      <c r="K27" s="200"/>
      <c r="L27" s="200"/>
      <c r="M27" s="200"/>
      <c r="N27" s="200"/>
      <c r="O27" s="200"/>
    </row>
    <row r="28" spans="1:15" ht="45" x14ac:dyDescent="0.25">
      <c r="A28" s="193"/>
      <c r="B28" s="192"/>
      <c r="C28" s="18" t="s">
        <v>162</v>
      </c>
      <c r="D28" s="164"/>
      <c r="E28" s="196"/>
      <c r="F28" s="190"/>
      <c r="G28" s="161"/>
      <c r="H28" s="161"/>
      <c r="I28" s="161"/>
      <c r="J28" s="199"/>
      <c r="K28" s="200"/>
      <c r="L28" s="200"/>
      <c r="M28" s="200"/>
      <c r="N28" s="200"/>
      <c r="O28" s="200"/>
    </row>
    <row r="29" spans="1:15" ht="109.5" customHeight="1" x14ac:dyDescent="0.25">
      <c r="A29" s="5" t="s">
        <v>111</v>
      </c>
      <c r="B29" s="10" t="s">
        <v>112</v>
      </c>
      <c r="C29" s="1" t="s">
        <v>2</v>
      </c>
      <c r="D29" s="1" t="s">
        <v>24</v>
      </c>
      <c r="E29" s="22" t="s">
        <v>205</v>
      </c>
      <c r="F29" s="32" t="s">
        <v>200</v>
      </c>
      <c r="G29" s="29" t="s">
        <v>25</v>
      </c>
      <c r="H29" s="29" t="s">
        <v>25</v>
      </c>
      <c r="I29" s="29" t="s">
        <v>25</v>
      </c>
      <c r="J29" s="197"/>
      <c r="K29" s="198"/>
      <c r="L29" s="198"/>
      <c r="M29" s="198"/>
      <c r="N29" s="198"/>
      <c r="O29" s="198"/>
    </row>
    <row r="30" spans="1:15" ht="31.5" customHeight="1" x14ac:dyDescent="0.25">
      <c r="A30" s="13">
        <v>2</v>
      </c>
      <c r="B30" s="14" t="s">
        <v>26</v>
      </c>
      <c r="C30" s="14"/>
      <c r="D30" s="14"/>
      <c r="E30" s="14" t="s">
        <v>25</v>
      </c>
      <c r="F30" s="52"/>
      <c r="G30" s="49">
        <f t="shared" ref="G30" si="2">G31+G44+G48+G50+G52+G55</f>
        <v>202079.80000000002</v>
      </c>
      <c r="H30" s="28">
        <f>H31+H44+H48+H50+H52+H55</f>
        <v>99659.8</v>
      </c>
      <c r="I30" s="28">
        <f t="shared" ref="I30" si="3">I31+I44+I48+I50+I52+I55</f>
        <v>73925.929999999993</v>
      </c>
      <c r="J30" s="197"/>
      <c r="K30" s="198"/>
      <c r="L30" s="198"/>
      <c r="M30" s="198"/>
      <c r="N30" s="198"/>
      <c r="O30" s="198"/>
    </row>
    <row r="31" spans="1:15" ht="90.75" customHeight="1" x14ac:dyDescent="0.25">
      <c r="A31" s="6" t="s">
        <v>114</v>
      </c>
      <c r="B31" s="7" t="s">
        <v>113</v>
      </c>
      <c r="C31" s="7"/>
      <c r="D31" s="7"/>
      <c r="E31" s="7"/>
      <c r="F31" s="54"/>
      <c r="G31" s="57">
        <v>187168.2</v>
      </c>
      <c r="H31" s="57">
        <v>96415</v>
      </c>
      <c r="I31" s="57">
        <v>65958</v>
      </c>
      <c r="J31" s="197"/>
      <c r="K31" s="198"/>
      <c r="L31" s="198"/>
      <c r="M31" s="198"/>
      <c r="N31" s="198"/>
      <c r="O31" s="198"/>
    </row>
    <row r="32" spans="1:15" ht="96" customHeight="1" x14ac:dyDescent="0.25">
      <c r="A32" s="166" t="s">
        <v>115</v>
      </c>
      <c r="B32" s="165" t="s">
        <v>27</v>
      </c>
      <c r="C32" s="4" t="s">
        <v>9</v>
      </c>
      <c r="D32" s="164" t="s">
        <v>29</v>
      </c>
      <c r="E32" s="162">
        <v>41640</v>
      </c>
      <c r="F32" s="135" t="s">
        <v>30</v>
      </c>
      <c r="G32" s="135" t="s">
        <v>5</v>
      </c>
      <c r="H32" s="135"/>
      <c r="I32" s="135"/>
      <c r="J32" s="197"/>
      <c r="K32" s="201"/>
      <c r="L32" s="201"/>
      <c r="M32" s="201"/>
      <c r="N32" s="201"/>
      <c r="O32" s="201"/>
    </row>
    <row r="33" spans="1:15" ht="48.75" customHeight="1" x14ac:dyDescent="0.25">
      <c r="A33" s="166"/>
      <c r="B33" s="165"/>
      <c r="C33" s="10" t="s">
        <v>28</v>
      </c>
      <c r="D33" s="164"/>
      <c r="E33" s="163"/>
      <c r="F33" s="135"/>
      <c r="G33" s="135"/>
      <c r="H33" s="135"/>
      <c r="I33" s="135"/>
      <c r="J33" s="197"/>
      <c r="K33" s="201"/>
      <c r="L33" s="201"/>
      <c r="M33" s="201"/>
      <c r="N33" s="201"/>
      <c r="O33" s="201"/>
    </row>
    <row r="34" spans="1:15" ht="96.75" hidden="1" customHeight="1" outlineLevel="1" x14ac:dyDescent="0.25">
      <c r="A34" s="166" t="s">
        <v>116</v>
      </c>
      <c r="B34" s="165" t="s">
        <v>31</v>
      </c>
      <c r="C34" s="4" t="s">
        <v>9</v>
      </c>
      <c r="D34" s="164" t="s">
        <v>32</v>
      </c>
      <c r="E34" s="162">
        <v>41640</v>
      </c>
      <c r="F34" s="135" t="s">
        <v>33</v>
      </c>
      <c r="G34" s="160">
        <v>0</v>
      </c>
      <c r="H34" s="160"/>
      <c r="I34" s="160"/>
      <c r="J34" s="197"/>
      <c r="K34" s="198"/>
      <c r="L34" s="198"/>
      <c r="M34" s="198"/>
      <c r="N34" s="198"/>
      <c r="O34" s="198"/>
    </row>
    <row r="35" spans="1:15" ht="68.25" hidden="1" customHeight="1" outlineLevel="1" x14ac:dyDescent="0.25">
      <c r="A35" s="166"/>
      <c r="B35" s="165"/>
      <c r="C35" s="10" t="s">
        <v>28</v>
      </c>
      <c r="D35" s="164"/>
      <c r="E35" s="163"/>
      <c r="F35" s="135"/>
      <c r="G35" s="160"/>
      <c r="H35" s="160"/>
      <c r="I35" s="160"/>
      <c r="J35" s="197"/>
      <c r="K35" s="198"/>
      <c r="L35" s="198"/>
      <c r="M35" s="198"/>
      <c r="N35" s="198"/>
      <c r="O35" s="198"/>
    </row>
    <row r="36" spans="1:15" ht="110.25" customHeight="1" collapsed="1" x14ac:dyDescent="0.25">
      <c r="A36" s="166" t="s">
        <v>117</v>
      </c>
      <c r="B36" s="165" t="s">
        <v>34</v>
      </c>
      <c r="C36" s="4" t="s">
        <v>9</v>
      </c>
      <c r="D36" s="164" t="s">
        <v>35</v>
      </c>
      <c r="E36" s="162">
        <v>41640</v>
      </c>
      <c r="F36" s="135" t="s">
        <v>202</v>
      </c>
      <c r="G36" s="161">
        <v>391</v>
      </c>
      <c r="H36" s="140">
        <v>95.1</v>
      </c>
      <c r="I36" s="161">
        <v>142.85</v>
      </c>
      <c r="J36" s="197" t="s">
        <v>222</v>
      </c>
      <c r="K36" s="201"/>
      <c r="L36" s="201"/>
      <c r="M36" s="201"/>
      <c r="N36" s="201"/>
      <c r="O36" s="201"/>
    </row>
    <row r="37" spans="1:15" ht="117.75" customHeight="1" x14ac:dyDescent="0.25">
      <c r="A37" s="166"/>
      <c r="B37" s="165"/>
      <c r="C37" s="10" t="s">
        <v>28</v>
      </c>
      <c r="D37" s="164"/>
      <c r="E37" s="163"/>
      <c r="F37" s="135"/>
      <c r="G37" s="161"/>
      <c r="H37" s="140"/>
      <c r="I37" s="161"/>
      <c r="J37" s="197"/>
      <c r="K37" s="201"/>
      <c r="L37" s="201"/>
      <c r="M37" s="201"/>
      <c r="N37" s="201"/>
      <c r="O37" s="201"/>
    </row>
    <row r="38" spans="1:15" ht="102" customHeight="1" x14ac:dyDescent="0.25">
      <c r="A38" s="166" t="s">
        <v>118</v>
      </c>
      <c r="B38" s="165" t="s">
        <v>36</v>
      </c>
      <c r="C38" s="4" t="s">
        <v>9</v>
      </c>
      <c r="D38" s="164" t="s">
        <v>37</v>
      </c>
      <c r="E38" s="162">
        <v>41640</v>
      </c>
      <c r="F38" s="180" t="s">
        <v>200</v>
      </c>
      <c r="G38" s="161">
        <v>314.39999999999998</v>
      </c>
      <c r="H38" s="161">
        <v>159.1</v>
      </c>
      <c r="I38" s="161"/>
      <c r="J38" s="197" t="s">
        <v>212</v>
      </c>
      <c r="K38" s="198"/>
      <c r="L38" s="198"/>
      <c r="M38" s="198"/>
      <c r="N38" s="198"/>
      <c r="O38" s="198"/>
    </row>
    <row r="39" spans="1:15" ht="49.5" customHeight="1" x14ac:dyDescent="0.25">
      <c r="A39" s="166"/>
      <c r="B39" s="165"/>
      <c r="C39" s="10" t="s">
        <v>28</v>
      </c>
      <c r="D39" s="164"/>
      <c r="E39" s="163"/>
      <c r="F39" s="180"/>
      <c r="G39" s="161"/>
      <c r="H39" s="161"/>
      <c r="I39" s="161"/>
      <c r="J39" s="197"/>
      <c r="K39" s="198"/>
      <c r="L39" s="198"/>
      <c r="M39" s="198"/>
      <c r="N39" s="198"/>
      <c r="O39" s="198"/>
    </row>
    <row r="40" spans="1:15" ht="93" customHeight="1" x14ac:dyDescent="0.25">
      <c r="A40" s="166" t="s">
        <v>119</v>
      </c>
      <c r="B40" s="165" t="s">
        <v>38</v>
      </c>
      <c r="C40" s="4" t="s">
        <v>2</v>
      </c>
      <c r="D40" s="164" t="s">
        <v>39</v>
      </c>
      <c r="E40" s="162">
        <v>41640</v>
      </c>
      <c r="F40" s="135" t="s">
        <v>40</v>
      </c>
      <c r="G40" s="135" t="s">
        <v>11</v>
      </c>
      <c r="H40" s="135"/>
      <c r="I40" s="135"/>
      <c r="J40" s="197"/>
      <c r="K40" s="198"/>
      <c r="L40" s="198"/>
      <c r="M40" s="198"/>
      <c r="N40" s="198"/>
      <c r="O40" s="198"/>
    </row>
    <row r="41" spans="1:15" ht="46.5" customHeight="1" x14ac:dyDescent="0.25">
      <c r="A41" s="166"/>
      <c r="B41" s="165"/>
      <c r="C41" s="10" t="s">
        <v>28</v>
      </c>
      <c r="D41" s="164"/>
      <c r="E41" s="163"/>
      <c r="F41" s="135"/>
      <c r="G41" s="135"/>
      <c r="H41" s="135"/>
      <c r="I41" s="135"/>
      <c r="J41" s="197"/>
      <c r="K41" s="198"/>
      <c r="L41" s="198"/>
      <c r="M41" s="198"/>
      <c r="N41" s="198"/>
      <c r="O41" s="198"/>
    </row>
    <row r="42" spans="1:15" ht="87.75" hidden="1" customHeight="1" outlineLevel="1" x14ac:dyDescent="0.25">
      <c r="A42" s="170" t="s">
        <v>182</v>
      </c>
      <c r="B42" s="172" t="s">
        <v>181</v>
      </c>
      <c r="C42" s="19" t="s">
        <v>2</v>
      </c>
      <c r="D42" s="172" t="s">
        <v>188</v>
      </c>
      <c r="E42" s="158">
        <v>41640</v>
      </c>
      <c r="F42" s="174" t="s">
        <v>200</v>
      </c>
      <c r="G42" s="160">
        <v>0</v>
      </c>
      <c r="H42" s="160"/>
      <c r="I42" s="160"/>
      <c r="J42" s="197"/>
      <c r="K42" s="198"/>
      <c r="L42" s="198"/>
      <c r="M42" s="198"/>
      <c r="N42" s="198"/>
      <c r="O42" s="198"/>
    </row>
    <row r="43" spans="1:15" ht="171" hidden="1" customHeight="1" outlineLevel="1" x14ac:dyDescent="0.25">
      <c r="A43" s="171"/>
      <c r="B43" s="173"/>
      <c r="C43" s="21" t="s">
        <v>185</v>
      </c>
      <c r="D43" s="173"/>
      <c r="E43" s="159"/>
      <c r="F43" s="175"/>
      <c r="G43" s="160"/>
      <c r="H43" s="160"/>
      <c r="I43" s="160"/>
      <c r="J43" s="197"/>
      <c r="K43" s="198"/>
      <c r="L43" s="198"/>
      <c r="M43" s="198"/>
      <c r="N43" s="198"/>
      <c r="O43" s="198"/>
    </row>
    <row r="44" spans="1:15" ht="93" customHeight="1" collapsed="1" x14ac:dyDescent="0.25">
      <c r="A44" s="144" t="s">
        <v>120</v>
      </c>
      <c r="B44" s="142" t="s">
        <v>121</v>
      </c>
      <c r="C44" s="36" t="s">
        <v>2</v>
      </c>
      <c r="D44" s="146" t="s">
        <v>41</v>
      </c>
      <c r="E44" s="167">
        <v>41640</v>
      </c>
      <c r="F44" s="184" t="s">
        <v>200</v>
      </c>
      <c r="G44" s="153">
        <f t="shared" ref="G44:H44" si="4">G46+G47</f>
        <v>7584.1</v>
      </c>
      <c r="H44" s="153">
        <f t="shared" si="4"/>
        <v>909.80000000000007</v>
      </c>
      <c r="I44" s="153">
        <v>2181.31</v>
      </c>
      <c r="J44" s="197" t="s">
        <v>233</v>
      </c>
      <c r="K44" s="198"/>
      <c r="L44" s="198"/>
      <c r="M44" s="198"/>
      <c r="N44" s="198"/>
      <c r="O44" s="198"/>
    </row>
    <row r="45" spans="1:15" ht="42.75" x14ac:dyDescent="0.25">
      <c r="A45" s="144"/>
      <c r="B45" s="142"/>
      <c r="C45" s="38" t="s">
        <v>28</v>
      </c>
      <c r="D45" s="146"/>
      <c r="E45" s="151"/>
      <c r="F45" s="185"/>
      <c r="G45" s="153"/>
      <c r="H45" s="153"/>
      <c r="I45" s="153"/>
      <c r="J45" s="197"/>
      <c r="K45" s="198"/>
      <c r="L45" s="198"/>
      <c r="M45" s="198"/>
      <c r="N45" s="198"/>
      <c r="O45" s="198"/>
    </row>
    <row r="46" spans="1:15" ht="96.75" customHeight="1" x14ac:dyDescent="0.25">
      <c r="A46" s="5" t="s">
        <v>122</v>
      </c>
      <c r="B46" s="1" t="s">
        <v>42</v>
      </c>
      <c r="C46" s="1" t="s">
        <v>28</v>
      </c>
      <c r="D46" s="1" t="s">
        <v>43</v>
      </c>
      <c r="E46" s="24">
        <v>41640</v>
      </c>
      <c r="F46" s="26" t="s">
        <v>200</v>
      </c>
      <c r="G46" s="56">
        <v>7553</v>
      </c>
      <c r="H46" s="56">
        <v>903.1</v>
      </c>
      <c r="I46" s="56">
        <v>2169.71</v>
      </c>
      <c r="J46" s="197" t="s">
        <v>213</v>
      </c>
      <c r="K46" s="198"/>
      <c r="L46" s="198"/>
      <c r="M46" s="198"/>
      <c r="N46" s="198"/>
      <c r="O46" s="198"/>
    </row>
    <row r="47" spans="1:15" ht="122.25" customHeight="1" x14ac:dyDescent="0.25">
      <c r="A47" s="5" t="s">
        <v>123</v>
      </c>
      <c r="B47" s="1" t="s">
        <v>20</v>
      </c>
      <c r="C47" s="4" t="s">
        <v>28</v>
      </c>
      <c r="D47" s="1" t="s">
        <v>44</v>
      </c>
      <c r="E47" s="24">
        <v>41640</v>
      </c>
      <c r="F47" s="31" t="s">
        <v>202</v>
      </c>
      <c r="G47" s="58">
        <v>31.1</v>
      </c>
      <c r="H47" s="58">
        <v>6.7</v>
      </c>
      <c r="I47" s="58">
        <v>11.6</v>
      </c>
      <c r="J47" s="197" t="s">
        <v>214</v>
      </c>
      <c r="K47" s="198"/>
      <c r="L47" s="198"/>
      <c r="M47" s="198"/>
      <c r="N47" s="198"/>
      <c r="O47" s="198"/>
    </row>
    <row r="48" spans="1:15" ht="85.5" customHeight="1" x14ac:dyDescent="0.25">
      <c r="A48" s="169" t="s">
        <v>124</v>
      </c>
      <c r="B48" s="188" t="s">
        <v>45</v>
      </c>
      <c r="C48" s="41" t="s">
        <v>9</v>
      </c>
      <c r="D48" s="168" t="s">
        <v>46</v>
      </c>
      <c r="E48" s="167">
        <v>41640</v>
      </c>
      <c r="F48" s="182" t="s">
        <v>200</v>
      </c>
      <c r="G48" s="153">
        <v>320.7</v>
      </c>
      <c r="H48" s="153">
        <v>186.3</v>
      </c>
      <c r="I48" s="153">
        <v>260.39999999999998</v>
      </c>
      <c r="J48" s="197"/>
      <c r="K48" s="198"/>
      <c r="L48" s="198"/>
      <c r="M48" s="198"/>
      <c r="N48" s="198"/>
      <c r="O48" s="198"/>
    </row>
    <row r="49" spans="1:15" ht="42.75" x14ac:dyDescent="0.25">
      <c r="A49" s="169"/>
      <c r="B49" s="188"/>
      <c r="C49" s="42" t="s">
        <v>28</v>
      </c>
      <c r="D49" s="168"/>
      <c r="E49" s="151"/>
      <c r="F49" s="183"/>
      <c r="G49" s="153"/>
      <c r="H49" s="153"/>
      <c r="I49" s="153"/>
      <c r="J49" s="197"/>
      <c r="K49" s="198"/>
      <c r="L49" s="198"/>
      <c r="M49" s="198"/>
      <c r="N49" s="198"/>
      <c r="O49" s="198"/>
    </row>
    <row r="50" spans="1:15" ht="81" customHeight="1" x14ac:dyDescent="0.25">
      <c r="A50" s="169" t="s">
        <v>125</v>
      </c>
      <c r="B50" s="188" t="s">
        <v>47</v>
      </c>
      <c r="C50" s="41" t="s">
        <v>9</v>
      </c>
      <c r="D50" s="168" t="s">
        <v>48</v>
      </c>
      <c r="E50" s="167">
        <v>41892</v>
      </c>
      <c r="F50" s="182" t="s">
        <v>206</v>
      </c>
      <c r="G50" s="153">
        <v>735.3</v>
      </c>
      <c r="H50" s="153">
        <v>0</v>
      </c>
      <c r="I50" s="153">
        <v>0</v>
      </c>
      <c r="J50" s="197"/>
      <c r="K50" s="198"/>
      <c r="L50" s="198"/>
      <c r="M50" s="198"/>
      <c r="N50" s="198"/>
      <c r="O50" s="198"/>
    </row>
    <row r="51" spans="1:15" ht="49.5" customHeight="1" x14ac:dyDescent="0.25">
      <c r="A51" s="169"/>
      <c r="B51" s="188"/>
      <c r="C51" s="42" t="s">
        <v>28</v>
      </c>
      <c r="D51" s="168"/>
      <c r="E51" s="151"/>
      <c r="F51" s="183"/>
      <c r="G51" s="153"/>
      <c r="H51" s="153"/>
      <c r="I51" s="153"/>
      <c r="J51" s="197"/>
      <c r="K51" s="198"/>
      <c r="L51" s="198"/>
      <c r="M51" s="198"/>
      <c r="N51" s="198"/>
      <c r="O51" s="198"/>
    </row>
    <row r="52" spans="1:15" ht="90.75" customHeight="1" x14ac:dyDescent="0.25">
      <c r="A52" s="169" t="s">
        <v>126</v>
      </c>
      <c r="B52" s="188" t="s">
        <v>49</v>
      </c>
      <c r="C52" s="41" t="s">
        <v>2</v>
      </c>
      <c r="D52" s="168" t="s">
        <v>50</v>
      </c>
      <c r="E52" s="167">
        <v>41640</v>
      </c>
      <c r="F52" s="182" t="s">
        <v>200</v>
      </c>
      <c r="G52" s="153">
        <v>3275.7</v>
      </c>
      <c r="H52" s="153">
        <v>0</v>
      </c>
      <c r="I52" s="153">
        <v>2627.77</v>
      </c>
      <c r="J52" s="197"/>
      <c r="K52" s="198"/>
      <c r="L52" s="198"/>
      <c r="M52" s="198"/>
      <c r="N52" s="198"/>
      <c r="O52" s="198"/>
    </row>
    <row r="53" spans="1:15" ht="129" customHeight="1" x14ac:dyDescent="0.25">
      <c r="A53" s="169"/>
      <c r="B53" s="188"/>
      <c r="C53" s="43" t="s">
        <v>160</v>
      </c>
      <c r="D53" s="168"/>
      <c r="E53" s="151"/>
      <c r="F53" s="187"/>
      <c r="G53" s="153"/>
      <c r="H53" s="153"/>
      <c r="I53" s="153"/>
      <c r="J53" s="197"/>
      <c r="K53" s="198"/>
      <c r="L53" s="198"/>
      <c r="M53" s="198"/>
      <c r="N53" s="198"/>
      <c r="O53" s="198"/>
    </row>
    <row r="54" spans="1:15" ht="54" customHeight="1" x14ac:dyDescent="0.25">
      <c r="A54" s="169"/>
      <c r="B54" s="188"/>
      <c r="C54" s="42" t="s">
        <v>28</v>
      </c>
      <c r="D54" s="168"/>
      <c r="E54" s="151"/>
      <c r="F54" s="183"/>
      <c r="G54" s="153"/>
      <c r="H54" s="153"/>
      <c r="I54" s="153"/>
      <c r="J54" s="197"/>
      <c r="K54" s="198"/>
      <c r="L54" s="198"/>
      <c r="M54" s="198"/>
      <c r="N54" s="198"/>
      <c r="O54" s="198"/>
    </row>
    <row r="55" spans="1:15" ht="93" customHeight="1" x14ac:dyDescent="0.25">
      <c r="A55" s="144" t="s">
        <v>127</v>
      </c>
      <c r="B55" s="142" t="s">
        <v>51</v>
      </c>
      <c r="C55" s="36" t="s">
        <v>2</v>
      </c>
      <c r="D55" s="146" t="s">
        <v>52</v>
      </c>
      <c r="E55" s="148">
        <v>41640</v>
      </c>
      <c r="F55" s="151" t="s">
        <v>207</v>
      </c>
      <c r="G55" s="153">
        <v>2995.8</v>
      </c>
      <c r="H55" s="153">
        <v>2148.6999999999998</v>
      </c>
      <c r="I55" s="153">
        <v>2898.45</v>
      </c>
      <c r="J55" s="197"/>
      <c r="K55" s="198"/>
      <c r="L55" s="198"/>
      <c r="M55" s="198"/>
      <c r="N55" s="198"/>
      <c r="O55" s="198"/>
    </row>
    <row r="56" spans="1:15" ht="51" customHeight="1" x14ac:dyDescent="0.25">
      <c r="A56" s="144"/>
      <c r="B56" s="142"/>
      <c r="C56" s="38" t="s">
        <v>28</v>
      </c>
      <c r="D56" s="146"/>
      <c r="E56" s="149"/>
      <c r="F56" s="151"/>
      <c r="G56" s="153"/>
      <c r="H56" s="153"/>
      <c r="I56" s="153"/>
      <c r="J56" s="197"/>
      <c r="K56" s="198"/>
      <c r="L56" s="198"/>
      <c r="M56" s="198"/>
      <c r="N56" s="198"/>
      <c r="O56" s="198"/>
    </row>
    <row r="57" spans="1:15" ht="261" customHeight="1" x14ac:dyDescent="0.25">
      <c r="A57" s="5" t="s">
        <v>163</v>
      </c>
      <c r="B57" s="1" t="s">
        <v>128</v>
      </c>
      <c r="C57" s="10" t="s">
        <v>9</v>
      </c>
      <c r="D57" s="1" t="s">
        <v>164</v>
      </c>
      <c r="E57" s="22" t="s">
        <v>205</v>
      </c>
      <c r="F57" s="32" t="s">
        <v>200</v>
      </c>
      <c r="G57" s="29" t="s">
        <v>25</v>
      </c>
      <c r="H57" s="29" t="s">
        <v>25</v>
      </c>
      <c r="I57" s="29" t="s">
        <v>25</v>
      </c>
      <c r="J57" s="197"/>
      <c r="K57" s="198"/>
      <c r="L57" s="198"/>
      <c r="M57" s="198"/>
      <c r="N57" s="198"/>
      <c r="O57" s="198"/>
    </row>
    <row r="58" spans="1:15" ht="46.5" customHeight="1" x14ac:dyDescent="0.25">
      <c r="A58" s="13">
        <v>3</v>
      </c>
      <c r="B58" s="14" t="s">
        <v>53</v>
      </c>
      <c r="C58" s="15"/>
      <c r="D58" s="14"/>
      <c r="E58" s="14"/>
      <c r="F58" s="52"/>
      <c r="G58" s="49">
        <f>G59+G67</f>
        <v>179874.69999999998</v>
      </c>
      <c r="H58" s="49">
        <f t="shared" ref="H58" si="5">H59+H67</f>
        <v>79143.599999999991</v>
      </c>
      <c r="I58" s="49">
        <f>I59+I67</f>
        <v>15050.53</v>
      </c>
      <c r="J58" s="197" t="s">
        <v>234</v>
      </c>
      <c r="K58" s="198"/>
      <c r="L58" s="198"/>
      <c r="M58" s="198"/>
      <c r="N58" s="198"/>
      <c r="O58" s="198"/>
    </row>
    <row r="59" spans="1:15" ht="90.75" customHeight="1" x14ac:dyDescent="0.25">
      <c r="A59" s="144" t="s">
        <v>129</v>
      </c>
      <c r="B59" s="142" t="s">
        <v>54</v>
      </c>
      <c r="C59" s="36" t="s">
        <v>9</v>
      </c>
      <c r="D59" s="146" t="s">
        <v>56</v>
      </c>
      <c r="E59" s="167">
        <v>41640</v>
      </c>
      <c r="F59" s="186" t="s">
        <v>200</v>
      </c>
      <c r="G59" s="153">
        <v>177798.9</v>
      </c>
      <c r="H59" s="153">
        <v>78894.7</v>
      </c>
      <c r="I59" s="153">
        <v>13341.36</v>
      </c>
      <c r="J59" s="197"/>
      <c r="K59" s="198"/>
      <c r="L59" s="198"/>
      <c r="M59" s="198"/>
      <c r="N59" s="198"/>
      <c r="O59" s="198"/>
    </row>
    <row r="60" spans="1:15" ht="123" customHeight="1" x14ac:dyDescent="0.25">
      <c r="A60" s="144"/>
      <c r="B60" s="142"/>
      <c r="C60" s="38" t="s">
        <v>55</v>
      </c>
      <c r="D60" s="146"/>
      <c r="E60" s="151"/>
      <c r="F60" s="186"/>
      <c r="G60" s="153"/>
      <c r="H60" s="153"/>
      <c r="I60" s="153"/>
      <c r="J60" s="197"/>
      <c r="K60" s="198"/>
      <c r="L60" s="198"/>
      <c r="M60" s="198"/>
      <c r="N60" s="198"/>
      <c r="O60" s="198"/>
    </row>
    <row r="61" spans="1:15" ht="78.75" customHeight="1" x14ac:dyDescent="0.25">
      <c r="A61" s="166" t="s">
        <v>130</v>
      </c>
      <c r="B61" s="165" t="s">
        <v>57</v>
      </c>
      <c r="C61" s="4" t="s">
        <v>9</v>
      </c>
      <c r="D61" s="164" t="s">
        <v>58</v>
      </c>
      <c r="E61" s="162">
        <v>41640</v>
      </c>
      <c r="F61" s="135" t="s">
        <v>202</v>
      </c>
      <c r="G61" s="161">
        <v>167.5</v>
      </c>
      <c r="H61" s="140">
        <v>79.8</v>
      </c>
      <c r="I61" s="161">
        <v>83.4</v>
      </c>
      <c r="J61" s="197" t="s">
        <v>223</v>
      </c>
      <c r="K61" s="201"/>
      <c r="L61" s="201"/>
      <c r="M61" s="201"/>
      <c r="N61" s="201"/>
      <c r="O61" s="201"/>
    </row>
    <row r="62" spans="1:15" ht="66.75" customHeight="1" x14ac:dyDescent="0.25">
      <c r="A62" s="166"/>
      <c r="B62" s="165"/>
      <c r="C62" s="10" t="s">
        <v>55</v>
      </c>
      <c r="D62" s="164"/>
      <c r="E62" s="163"/>
      <c r="F62" s="135"/>
      <c r="G62" s="161"/>
      <c r="H62" s="140"/>
      <c r="I62" s="161"/>
      <c r="J62" s="197"/>
      <c r="K62" s="201"/>
      <c r="L62" s="201"/>
      <c r="M62" s="201"/>
      <c r="N62" s="201"/>
      <c r="O62" s="201"/>
    </row>
    <row r="63" spans="1:15" ht="82.5" customHeight="1" x14ac:dyDescent="0.25">
      <c r="A63" s="166" t="s">
        <v>131</v>
      </c>
      <c r="B63" s="165" t="s">
        <v>36</v>
      </c>
      <c r="C63" s="4" t="s">
        <v>9</v>
      </c>
      <c r="D63" s="164" t="s">
        <v>59</v>
      </c>
      <c r="E63" s="162">
        <v>41640</v>
      </c>
      <c r="F63" s="180" t="s">
        <v>200</v>
      </c>
      <c r="G63" s="161">
        <v>2593.6999999999998</v>
      </c>
      <c r="H63" s="161">
        <v>1642.8</v>
      </c>
      <c r="I63" s="161"/>
      <c r="J63" s="202" t="s">
        <v>215</v>
      </c>
      <c r="K63" s="203"/>
      <c r="L63" s="203"/>
      <c r="M63" s="203"/>
      <c r="N63" s="203"/>
      <c r="O63" s="203"/>
    </row>
    <row r="64" spans="1:15" ht="82.5" customHeight="1" x14ac:dyDescent="0.25">
      <c r="A64" s="166"/>
      <c r="B64" s="165"/>
      <c r="C64" s="10" t="s">
        <v>55</v>
      </c>
      <c r="D64" s="164"/>
      <c r="E64" s="163"/>
      <c r="F64" s="180"/>
      <c r="G64" s="161"/>
      <c r="H64" s="161"/>
      <c r="I64" s="161"/>
      <c r="J64" s="202"/>
      <c r="K64" s="203"/>
      <c r="L64" s="203"/>
      <c r="M64" s="203"/>
      <c r="N64" s="203"/>
      <c r="O64" s="203"/>
    </row>
    <row r="65" spans="1:15" ht="70.5" customHeight="1" x14ac:dyDescent="0.25">
      <c r="A65" s="170" t="s">
        <v>186</v>
      </c>
      <c r="B65" s="172" t="s">
        <v>181</v>
      </c>
      <c r="C65" s="19" t="s">
        <v>2</v>
      </c>
      <c r="D65" s="172" t="s">
        <v>188</v>
      </c>
      <c r="E65" s="158">
        <v>41640</v>
      </c>
      <c r="F65" s="174" t="s">
        <v>200</v>
      </c>
      <c r="G65" s="140">
        <v>6.7</v>
      </c>
      <c r="H65" s="140">
        <v>6.7</v>
      </c>
      <c r="I65" s="140">
        <v>6.7</v>
      </c>
      <c r="J65" s="197"/>
      <c r="K65" s="198"/>
      <c r="L65" s="198"/>
      <c r="M65" s="198"/>
      <c r="N65" s="198"/>
      <c r="O65" s="198"/>
    </row>
    <row r="66" spans="1:15" ht="184.5" customHeight="1" x14ac:dyDescent="0.25">
      <c r="A66" s="171"/>
      <c r="B66" s="173"/>
      <c r="C66" s="21" t="s">
        <v>187</v>
      </c>
      <c r="D66" s="173"/>
      <c r="E66" s="159"/>
      <c r="F66" s="175"/>
      <c r="G66" s="140"/>
      <c r="H66" s="140"/>
      <c r="I66" s="140"/>
      <c r="J66" s="197"/>
      <c r="K66" s="198"/>
      <c r="L66" s="198"/>
      <c r="M66" s="198"/>
      <c r="N66" s="198"/>
      <c r="O66" s="198"/>
    </row>
    <row r="67" spans="1:15" ht="89.25" customHeight="1" x14ac:dyDescent="0.25">
      <c r="A67" s="144" t="s">
        <v>133</v>
      </c>
      <c r="B67" s="142" t="s">
        <v>132</v>
      </c>
      <c r="C67" s="36" t="s">
        <v>2</v>
      </c>
      <c r="D67" s="146" t="s">
        <v>224</v>
      </c>
      <c r="E67" s="167">
        <v>41640</v>
      </c>
      <c r="F67" s="186" t="s">
        <v>200</v>
      </c>
      <c r="G67" s="153">
        <f>G69+G70</f>
        <v>2075.8000000000002</v>
      </c>
      <c r="H67" s="153">
        <f t="shared" ref="H67" si="6">H69+H70</f>
        <v>248.9</v>
      </c>
      <c r="I67" s="153">
        <v>1709.17</v>
      </c>
      <c r="J67" s="197" t="s">
        <v>233</v>
      </c>
      <c r="K67" s="198"/>
      <c r="L67" s="198"/>
      <c r="M67" s="198"/>
      <c r="N67" s="198"/>
      <c r="O67" s="198"/>
    </row>
    <row r="68" spans="1:15" ht="57" x14ac:dyDescent="0.25">
      <c r="A68" s="144"/>
      <c r="B68" s="142"/>
      <c r="C68" s="38" t="s">
        <v>55</v>
      </c>
      <c r="D68" s="146"/>
      <c r="E68" s="151"/>
      <c r="F68" s="186"/>
      <c r="G68" s="153"/>
      <c r="H68" s="153"/>
      <c r="I68" s="153"/>
      <c r="J68" s="197"/>
      <c r="K68" s="198"/>
      <c r="L68" s="198"/>
      <c r="M68" s="198"/>
      <c r="N68" s="198"/>
      <c r="O68" s="198"/>
    </row>
    <row r="69" spans="1:15" ht="93.75" customHeight="1" x14ac:dyDescent="0.25">
      <c r="A69" s="5" t="s">
        <v>134</v>
      </c>
      <c r="B69" s="1" t="s">
        <v>60</v>
      </c>
      <c r="C69" s="10" t="s">
        <v>55</v>
      </c>
      <c r="D69" s="1" t="s">
        <v>61</v>
      </c>
      <c r="E69" s="25">
        <v>41640</v>
      </c>
      <c r="F69" s="26" t="s">
        <v>200</v>
      </c>
      <c r="G69" s="56">
        <v>2058</v>
      </c>
      <c r="H69" s="56">
        <v>244.1</v>
      </c>
      <c r="I69" s="56">
        <v>1704.37</v>
      </c>
      <c r="J69" s="197" t="s">
        <v>213</v>
      </c>
      <c r="K69" s="198"/>
      <c r="L69" s="198"/>
      <c r="M69" s="198"/>
      <c r="N69" s="198"/>
      <c r="O69" s="198"/>
    </row>
    <row r="70" spans="1:15" ht="122.25" customHeight="1" x14ac:dyDescent="0.25">
      <c r="A70" s="5" t="s">
        <v>135</v>
      </c>
      <c r="B70" s="1" t="s">
        <v>20</v>
      </c>
      <c r="C70" s="1" t="s">
        <v>55</v>
      </c>
      <c r="D70" s="1" t="s">
        <v>62</v>
      </c>
      <c r="E70" s="24">
        <v>41640</v>
      </c>
      <c r="F70" s="31" t="s">
        <v>202</v>
      </c>
      <c r="G70" s="58">
        <v>17.8</v>
      </c>
      <c r="H70" s="58">
        <v>4.8</v>
      </c>
      <c r="I70" s="58">
        <v>4.8</v>
      </c>
      <c r="J70" s="197" t="s">
        <v>214</v>
      </c>
      <c r="K70" s="198"/>
      <c r="L70" s="198"/>
      <c r="M70" s="198"/>
      <c r="N70" s="198"/>
      <c r="O70" s="198"/>
    </row>
    <row r="71" spans="1:15" ht="120.75" customHeight="1" x14ac:dyDescent="0.25">
      <c r="A71" s="5" t="s">
        <v>136</v>
      </c>
      <c r="B71" s="1" t="s">
        <v>137</v>
      </c>
      <c r="C71" s="1" t="s">
        <v>9</v>
      </c>
      <c r="D71" s="1" t="s">
        <v>63</v>
      </c>
      <c r="E71" s="22" t="s">
        <v>205</v>
      </c>
      <c r="F71" s="32" t="s">
        <v>200</v>
      </c>
      <c r="G71" s="29" t="s">
        <v>25</v>
      </c>
      <c r="H71" s="29" t="s">
        <v>25</v>
      </c>
      <c r="I71" s="29" t="s">
        <v>25</v>
      </c>
      <c r="J71" s="197"/>
      <c r="K71" s="198"/>
      <c r="L71" s="198"/>
      <c r="M71" s="198"/>
      <c r="N71" s="198"/>
      <c r="O71" s="198"/>
    </row>
    <row r="72" spans="1:15" ht="60" customHeight="1" x14ac:dyDescent="0.25">
      <c r="A72" s="13">
        <v>4</v>
      </c>
      <c r="B72" s="14" t="s">
        <v>64</v>
      </c>
      <c r="C72" s="14"/>
      <c r="D72" s="14"/>
      <c r="E72" s="14"/>
      <c r="F72" s="52"/>
      <c r="G72" s="49">
        <f t="shared" ref="G72:H72" si="7">G73+G74+G77+G78+G99+G100</f>
        <v>36642.699999999997</v>
      </c>
      <c r="H72" s="49">
        <f t="shared" si="7"/>
        <v>16632.199999999997</v>
      </c>
      <c r="I72" s="49">
        <f t="shared" ref="I72" si="8">I73+I74+I77+I78+I99+I100</f>
        <v>2497.73</v>
      </c>
      <c r="J72" s="197"/>
      <c r="K72" s="198"/>
      <c r="L72" s="198"/>
      <c r="M72" s="198"/>
      <c r="N72" s="198"/>
      <c r="O72" s="198"/>
    </row>
    <row r="73" spans="1:15" ht="258" customHeight="1" x14ac:dyDescent="0.25">
      <c r="A73" s="6" t="s">
        <v>138</v>
      </c>
      <c r="B73" s="7" t="s">
        <v>139</v>
      </c>
      <c r="C73" s="36" t="s">
        <v>2</v>
      </c>
      <c r="D73" s="7" t="s">
        <v>140</v>
      </c>
      <c r="E73" s="44">
        <v>41640</v>
      </c>
      <c r="F73" s="40" t="s">
        <v>200</v>
      </c>
      <c r="G73" s="57">
        <v>8945.5</v>
      </c>
      <c r="H73" s="57">
        <v>4354.3999999999996</v>
      </c>
      <c r="I73" s="57">
        <v>241.4</v>
      </c>
      <c r="J73" s="197" t="s">
        <v>216</v>
      </c>
      <c r="K73" s="198"/>
      <c r="L73" s="198"/>
      <c r="M73" s="198"/>
      <c r="N73" s="198"/>
      <c r="O73" s="198"/>
    </row>
    <row r="74" spans="1:15" ht="74.25" customHeight="1" x14ac:dyDescent="0.25">
      <c r="A74" s="6" t="s">
        <v>148</v>
      </c>
      <c r="B74" s="7" t="s">
        <v>77</v>
      </c>
      <c r="C74" s="7" t="s">
        <v>2</v>
      </c>
      <c r="D74" s="7" t="s">
        <v>78</v>
      </c>
      <c r="E74" s="44">
        <v>41640</v>
      </c>
      <c r="F74" s="40" t="s">
        <v>200</v>
      </c>
      <c r="G74" s="57">
        <f t="shared" ref="G74:H74" si="9">G75+G76</f>
        <v>136.19999999999999</v>
      </c>
      <c r="H74" s="57">
        <f t="shared" si="9"/>
        <v>65.599999999999994</v>
      </c>
      <c r="I74" s="57">
        <v>120.23</v>
      </c>
      <c r="J74" s="197"/>
      <c r="K74" s="198"/>
      <c r="L74" s="198"/>
      <c r="M74" s="198"/>
      <c r="N74" s="198"/>
      <c r="O74" s="198"/>
    </row>
    <row r="75" spans="1:15" ht="122.25" customHeight="1" x14ac:dyDescent="0.25">
      <c r="A75" s="5" t="s">
        <v>149</v>
      </c>
      <c r="B75" s="1" t="s">
        <v>79</v>
      </c>
      <c r="C75" s="1" t="s">
        <v>150</v>
      </c>
      <c r="D75" s="1" t="s">
        <v>165</v>
      </c>
      <c r="E75" s="25">
        <v>41640</v>
      </c>
      <c r="F75" s="32" t="s">
        <v>200</v>
      </c>
      <c r="G75" s="56">
        <v>133.5</v>
      </c>
      <c r="H75" s="56">
        <v>64.8</v>
      </c>
      <c r="I75" s="56">
        <v>118.03</v>
      </c>
      <c r="J75" s="197" t="s">
        <v>213</v>
      </c>
      <c r="K75" s="198"/>
      <c r="L75" s="198"/>
      <c r="M75" s="198"/>
      <c r="N75" s="198"/>
      <c r="O75" s="198"/>
    </row>
    <row r="76" spans="1:15" ht="197.25" customHeight="1" x14ac:dyDescent="0.25">
      <c r="A76" s="5" t="s">
        <v>151</v>
      </c>
      <c r="B76" s="1" t="s">
        <v>20</v>
      </c>
      <c r="C76" s="1" t="s">
        <v>150</v>
      </c>
      <c r="D76" s="1" t="s">
        <v>166</v>
      </c>
      <c r="E76" s="24">
        <v>41640</v>
      </c>
      <c r="F76" s="31" t="s">
        <v>202</v>
      </c>
      <c r="G76" s="58">
        <v>2.7</v>
      </c>
      <c r="H76" s="58">
        <v>0.8</v>
      </c>
      <c r="I76" s="58">
        <v>2.2000000000000002</v>
      </c>
      <c r="J76" s="197" t="s">
        <v>214</v>
      </c>
      <c r="K76" s="198"/>
      <c r="L76" s="198"/>
      <c r="M76" s="198"/>
      <c r="N76" s="198"/>
      <c r="O76" s="198"/>
    </row>
    <row r="77" spans="1:15" ht="109.5" customHeight="1" x14ac:dyDescent="0.25">
      <c r="A77" s="5" t="s">
        <v>152</v>
      </c>
      <c r="B77" s="1" t="s">
        <v>153</v>
      </c>
      <c r="C77" s="1" t="s">
        <v>80</v>
      </c>
      <c r="D77" s="1" t="s">
        <v>81</v>
      </c>
      <c r="E77" s="24">
        <v>41640</v>
      </c>
      <c r="F77" s="31" t="s">
        <v>202</v>
      </c>
      <c r="G77" s="56">
        <v>978.7</v>
      </c>
      <c r="H77" s="56">
        <v>495.6</v>
      </c>
      <c r="I77" s="56">
        <v>781.2</v>
      </c>
      <c r="J77" s="197" t="s">
        <v>217</v>
      </c>
      <c r="K77" s="198"/>
      <c r="L77" s="198"/>
      <c r="M77" s="198"/>
      <c r="N77" s="198"/>
      <c r="O77" s="198"/>
    </row>
    <row r="78" spans="1:15" ht="108.75" customHeight="1" x14ac:dyDescent="0.25">
      <c r="A78" s="166" t="s">
        <v>154</v>
      </c>
      <c r="B78" s="165" t="s">
        <v>155</v>
      </c>
      <c r="C78" s="4" t="s">
        <v>82</v>
      </c>
      <c r="D78" s="164" t="s">
        <v>83</v>
      </c>
      <c r="E78" s="178">
        <v>41640</v>
      </c>
      <c r="F78" s="138" t="s">
        <v>200</v>
      </c>
      <c r="G78" s="161">
        <v>26005.3</v>
      </c>
      <c r="H78" s="161">
        <v>11649.5</v>
      </c>
      <c r="I78" s="161">
        <v>1354.9</v>
      </c>
      <c r="J78" s="197" t="s">
        <v>218</v>
      </c>
      <c r="K78" s="198"/>
      <c r="L78" s="198"/>
      <c r="M78" s="198"/>
      <c r="N78" s="198"/>
      <c r="O78" s="198"/>
    </row>
    <row r="79" spans="1:15" ht="62.25" customHeight="1" x14ac:dyDescent="0.25">
      <c r="A79" s="166"/>
      <c r="B79" s="165"/>
      <c r="C79" s="10" t="s">
        <v>66</v>
      </c>
      <c r="D79" s="164"/>
      <c r="E79" s="179"/>
      <c r="F79" s="139"/>
      <c r="G79" s="161"/>
      <c r="H79" s="161"/>
      <c r="I79" s="161"/>
      <c r="J79" s="197"/>
      <c r="K79" s="198"/>
      <c r="L79" s="198"/>
      <c r="M79" s="198"/>
      <c r="N79" s="198"/>
      <c r="O79" s="198"/>
    </row>
    <row r="80" spans="1:15" ht="83.25" hidden="1" customHeight="1" outlineLevel="1" x14ac:dyDescent="0.25">
      <c r="A80" s="166" t="s">
        <v>169</v>
      </c>
      <c r="B80" s="165" t="s">
        <v>65</v>
      </c>
      <c r="C80" s="4" t="s">
        <v>2</v>
      </c>
      <c r="D80" s="164" t="s">
        <v>67</v>
      </c>
      <c r="E80" s="178">
        <v>41640</v>
      </c>
      <c r="F80" s="138" t="s">
        <v>200</v>
      </c>
      <c r="G80" s="181" t="s">
        <v>11</v>
      </c>
      <c r="H80" s="181"/>
      <c r="I80" s="181"/>
      <c r="J80" s="197"/>
      <c r="K80" s="198"/>
      <c r="L80" s="198"/>
      <c r="M80" s="198"/>
      <c r="N80" s="198"/>
      <c r="O80" s="198"/>
    </row>
    <row r="81" spans="1:15" ht="176.25" hidden="1" customHeight="1" outlineLevel="1" x14ac:dyDescent="0.25">
      <c r="A81" s="166"/>
      <c r="B81" s="165"/>
      <c r="C81" s="10" t="s">
        <v>66</v>
      </c>
      <c r="D81" s="164"/>
      <c r="E81" s="179"/>
      <c r="F81" s="139"/>
      <c r="G81" s="181"/>
      <c r="H81" s="181"/>
      <c r="I81" s="181"/>
      <c r="J81" s="197"/>
      <c r="K81" s="198"/>
      <c r="L81" s="198"/>
      <c r="M81" s="198"/>
      <c r="N81" s="198"/>
      <c r="O81" s="198"/>
    </row>
    <row r="82" spans="1:15" ht="93.75" hidden="1" customHeight="1" outlineLevel="1" x14ac:dyDescent="0.25">
      <c r="A82" s="166" t="s">
        <v>170</v>
      </c>
      <c r="B82" s="176" t="s">
        <v>68</v>
      </c>
      <c r="C82" s="4" t="s">
        <v>2</v>
      </c>
      <c r="D82" s="164" t="s">
        <v>69</v>
      </c>
      <c r="E82" s="178">
        <v>41640</v>
      </c>
      <c r="F82" s="138" t="s">
        <v>200</v>
      </c>
      <c r="G82" s="161">
        <v>0</v>
      </c>
      <c r="H82" s="161"/>
      <c r="I82" s="161"/>
      <c r="J82" s="197"/>
      <c r="K82" s="198"/>
      <c r="L82" s="198"/>
      <c r="M82" s="198"/>
      <c r="N82" s="198"/>
      <c r="O82" s="198"/>
    </row>
    <row r="83" spans="1:15" ht="51" hidden="1" customHeight="1" outlineLevel="1" x14ac:dyDescent="0.25">
      <c r="A83" s="166"/>
      <c r="B83" s="176"/>
      <c r="C83" s="10" t="s">
        <v>66</v>
      </c>
      <c r="D83" s="164"/>
      <c r="E83" s="179"/>
      <c r="F83" s="139"/>
      <c r="G83" s="161"/>
      <c r="H83" s="161"/>
      <c r="I83" s="161"/>
      <c r="J83" s="197"/>
      <c r="K83" s="198"/>
      <c r="L83" s="198"/>
      <c r="M83" s="198"/>
      <c r="N83" s="198"/>
      <c r="O83" s="198"/>
    </row>
    <row r="84" spans="1:15" ht="94.5" hidden="1" customHeight="1" outlineLevel="1" x14ac:dyDescent="0.25">
      <c r="A84" s="166" t="s">
        <v>171</v>
      </c>
      <c r="B84" s="176" t="s">
        <v>141</v>
      </c>
      <c r="C84" s="4" t="s">
        <v>2</v>
      </c>
      <c r="D84" s="164" t="s">
        <v>70</v>
      </c>
      <c r="E84" s="178">
        <v>41640</v>
      </c>
      <c r="F84" s="138" t="s">
        <v>200</v>
      </c>
      <c r="G84" s="161">
        <v>0</v>
      </c>
      <c r="H84" s="161"/>
      <c r="I84" s="161"/>
      <c r="J84" s="197"/>
      <c r="K84" s="198"/>
      <c r="L84" s="198"/>
      <c r="M84" s="198"/>
      <c r="N84" s="198"/>
      <c r="O84" s="198"/>
    </row>
    <row r="85" spans="1:15" ht="66" hidden="1" customHeight="1" outlineLevel="1" x14ac:dyDescent="0.25">
      <c r="A85" s="166"/>
      <c r="B85" s="176"/>
      <c r="C85" s="11" t="s">
        <v>66</v>
      </c>
      <c r="D85" s="164"/>
      <c r="E85" s="179"/>
      <c r="F85" s="139"/>
      <c r="G85" s="161"/>
      <c r="H85" s="161"/>
      <c r="I85" s="161"/>
      <c r="J85" s="197"/>
      <c r="K85" s="198"/>
      <c r="L85" s="198"/>
      <c r="M85" s="198"/>
      <c r="N85" s="198"/>
      <c r="O85" s="198"/>
    </row>
    <row r="86" spans="1:15" ht="90.75" hidden="1" customHeight="1" outlineLevel="1" x14ac:dyDescent="0.25">
      <c r="A86" s="166" t="s">
        <v>172</v>
      </c>
      <c r="B86" s="176" t="s">
        <v>142</v>
      </c>
      <c r="C86" s="4" t="s">
        <v>2</v>
      </c>
      <c r="D86" s="164" t="s">
        <v>71</v>
      </c>
      <c r="E86" s="178">
        <v>41640</v>
      </c>
      <c r="F86" s="138" t="s">
        <v>200</v>
      </c>
      <c r="G86" s="161">
        <v>0</v>
      </c>
      <c r="H86" s="161"/>
      <c r="I86" s="161"/>
      <c r="J86" s="197"/>
      <c r="K86" s="198"/>
      <c r="L86" s="198"/>
      <c r="M86" s="198"/>
      <c r="N86" s="198"/>
      <c r="O86" s="198"/>
    </row>
    <row r="87" spans="1:15" ht="160.5" hidden="1" customHeight="1" outlineLevel="1" x14ac:dyDescent="0.25">
      <c r="A87" s="166"/>
      <c r="B87" s="176"/>
      <c r="C87" s="10" t="s">
        <v>66</v>
      </c>
      <c r="D87" s="164"/>
      <c r="E87" s="179"/>
      <c r="F87" s="139"/>
      <c r="G87" s="161"/>
      <c r="H87" s="161"/>
      <c r="I87" s="161"/>
      <c r="J87" s="197"/>
      <c r="K87" s="198"/>
      <c r="L87" s="198"/>
      <c r="M87" s="198"/>
      <c r="N87" s="198"/>
      <c r="O87" s="198"/>
    </row>
    <row r="88" spans="1:15" ht="93.75" hidden="1" customHeight="1" outlineLevel="1" x14ac:dyDescent="0.25">
      <c r="A88" s="166" t="s">
        <v>173</v>
      </c>
      <c r="B88" s="176" t="s">
        <v>143</v>
      </c>
      <c r="C88" s="4" t="s">
        <v>2</v>
      </c>
      <c r="D88" s="164" t="s">
        <v>72</v>
      </c>
      <c r="E88" s="177">
        <v>41640</v>
      </c>
      <c r="F88" s="136" t="s">
        <v>200</v>
      </c>
      <c r="G88" s="161">
        <v>0</v>
      </c>
      <c r="H88" s="161"/>
      <c r="I88" s="161"/>
      <c r="J88" s="197"/>
      <c r="K88" s="198"/>
      <c r="L88" s="198"/>
      <c r="M88" s="198"/>
      <c r="N88" s="198"/>
      <c r="O88" s="198"/>
    </row>
    <row r="89" spans="1:15" ht="48.75" hidden="1" customHeight="1" outlineLevel="1" x14ac:dyDescent="0.25">
      <c r="A89" s="166"/>
      <c r="B89" s="176"/>
      <c r="C89" s="10" t="s">
        <v>66</v>
      </c>
      <c r="D89" s="164"/>
      <c r="E89" s="135"/>
      <c r="F89" s="136"/>
      <c r="G89" s="161"/>
      <c r="H89" s="161"/>
      <c r="I89" s="161"/>
      <c r="J89" s="197"/>
      <c r="K89" s="198"/>
      <c r="L89" s="198"/>
      <c r="M89" s="198"/>
      <c r="N89" s="198"/>
      <c r="O89" s="198"/>
    </row>
    <row r="90" spans="1:15" ht="93.75" hidden="1" customHeight="1" outlineLevel="1" x14ac:dyDescent="0.25">
      <c r="A90" s="166" t="s">
        <v>174</v>
      </c>
      <c r="B90" s="176" t="s">
        <v>144</v>
      </c>
      <c r="C90" s="4" t="s">
        <v>2</v>
      </c>
      <c r="D90" s="164" t="s">
        <v>73</v>
      </c>
      <c r="E90" s="177">
        <v>41640</v>
      </c>
      <c r="F90" s="136" t="s">
        <v>200</v>
      </c>
      <c r="G90" s="161">
        <v>0</v>
      </c>
      <c r="H90" s="161"/>
      <c r="I90" s="161"/>
      <c r="J90" s="197"/>
      <c r="K90" s="198"/>
      <c r="L90" s="198"/>
      <c r="M90" s="198"/>
      <c r="N90" s="198"/>
      <c r="O90" s="198"/>
    </row>
    <row r="91" spans="1:15" ht="48" hidden="1" customHeight="1" outlineLevel="1" x14ac:dyDescent="0.25">
      <c r="A91" s="166"/>
      <c r="B91" s="176"/>
      <c r="C91" s="10" t="s">
        <v>66</v>
      </c>
      <c r="D91" s="164"/>
      <c r="E91" s="135"/>
      <c r="F91" s="136"/>
      <c r="G91" s="161"/>
      <c r="H91" s="161"/>
      <c r="I91" s="161"/>
      <c r="J91" s="197"/>
      <c r="K91" s="198"/>
      <c r="L91" s="198"/>
      <c r="M91" s="198"/>
      <c r="N91" s="198"/>
      <c r="O91" s="198"/>
    </row>
    <row r="92" spans="1:15" ht="92.25" hidden="1" customHeight="1" outlineLevel="1" x14ac:dyDescent="0.25">
      <c r="A92" s="166" t="s">
        <v>175</v>
      </c>
      <c r="B92" s="176" t="s">
        <v>145</v>
      </c>
      <c r="C92" s="4" t="s">
        <v>2</v>
      </c>
      <c r="D92" s="164" t="s">
        <v>74</v>
      </c>
      <c r="E92" s="177">
        <v>41640</v>
      </c>
      <c r="F92" s="136" t="s">
        <v>200</v>
      </c>
      <c r="G92" s="161">
        <v>0</v>
      </c>
      <c r="H92" s="161"/>
      <c r="I92" s="161"/>
      <c r="J92" s="197"/>
      <c r="K92" s="198"/>
      <c r="L92" s="198"/>
      <c r="M92" s="198"/>
      <c r="N92" s="198"/>
      <c r="O92" s="198"/>
    </row>
    <row r="93" spans="1:15" ht="67.5" hidden="1" customHeight="1" outlineLevel="1" x14ac:dyDescent="0.25">
      <c r="A93" s="166"/>
      <c r="B93" s="176"/>
      <c r="C93" s="10" t="s">
        <v>66</v>
      </c>
      <c r="D93" s="164"/>
      <c r="E93" s="135"/>
      <c r="F93" s="136"/>
      <c r="G93" s="161"/>
      <c r="H93" s="161"/>
      <c r="I93" s="161"/>
      <c r="J93" s="197"/>
      <c r="K93" s="198"/>
      <c r="L93" s="198"/>
      <c r="M93" s="198"/>
      <c r="N93" s="198"/>
      <c r="O93" s="198"/>
    </row>
    <row r="94" spans="1:15" ht="93.75" hidden="1" customHeight="1" outlineLevel="1" x14ac:dyDescent="0.25">
      <c r="A94" s="166" t="s">
        <v>176</v>
      </c>
      <c r="B94" s="176" t="s">
        <v>146</v>
      </c>
      <c r="C94" s="4" t="s">
        <v>2</v>
      </c>
      <c r="D94" s="164" t="s">
        <v>75</v>
      </c>
      <c r="E94" s="177">
        <v>41640</v>
      </c>
      <c r="F94" s="136" t="s">
        <v>200</v>
      </c>
      <c r="G94" s="161">
        <v>0</v>
      </c>
      <c r="H94" s="161"/>
      <c r="I94" s="161"/>
      <c r="J94" s="197"/>
      <c r="K94" s="198"/>
      <c r="L94" s="198"/>
      <c r="M94" s="198"/>
      <c r="N94" s="198"/>
      <c r="O94" s="198"/>
    </row>
    <row r="95" spans="1:15" ht="152.25" hidden="1" customHeight="1" outlineLevel="1" x14ac:dyDescent="0.25">
      <c r="A95" s="166"/>
      <c r="B95" s="176"/>
      <c r="C95" s="10" t="s">
        <v>66</v>
      </c>
      <c r="D95" s="164"/>
      <c r="E95" s="135"/>
      <c r="F95" s="136"/>
      <c r="G95" s="161"/>
      <c r="H95" s="161"/>
      <c r="I95" s="161"/>
      <c r="J95" s="197"/>
      <c r="K95" s="198"/>
      <c r="L95" s="198"/>
      <c r="M95" s="198"/>
      <c r="N95" s="198"/>
      <c r="O95" s="198"/>
    </row>
    <row r="96" spans="1:15" ht="98.25" hidden="1" customHeight="1" outlineLevel="1" x14ac:dyDescent="0.25">
      <c r="A96" s="166" t="s">
        <v>177</v>
      </c>
      <c r="B96" s="176" t="s">
        <v>76</v>
      </c>
      <c r="C96" s="4" t="s">
        <v>2</v>
      </c>
      <c r="D96" s="164" t="s">
        <v>147</v>
      </c>
      <c r="E96" s="177">
        <v>41640</v>
      </c>
      <c r="F96" s="136" t="s">
        <v>200</v>
      </c>
      <c r="G96" s="161">
        <v>0</v>
      </c>
      <c r="H96" s="161"/>
      <c r="I96" s="161"/>
      <c r="J96" s="197"/>
      <c r="K96" s="198"/>
      <c r="L96" s="198"/>
      <c r="M96" s="198"/>
      <c r="N96" s="198"/>
      <c r="O96" s="198"/>
    </row>
    <row r="97" spans="1:15" ht="67.5" hidden="1" customHeight="1" outlineLevel="1" x14ac:dyDescent="0.25">
      <c r="A97" s="166"/>
      <c r="B97" s="176"/>
      <c r="C97" s="10" t="s">
        <v>66</v>
      </c>
      <c r="D97" s="164"/>
      <c r="E97" s="135"/>
      <c r="F97" s="136"/>
      <c r="G97" s="161"/>
      <c r="H97" s="161"/>
      <c r="I97" s="161"/>
      <c r="J97" s="197"/>
      <c r="K97" s="198"/>
      <c r="L97" s="198"/>
      <c r="M97" s="198"/>
      <c r="N97" s="198"/>
      <c r="O97" s="198"/>
    </row>
    <row r="98" spans="1:15" ht="111.75" customHeight="1" collapsed="1" x14ac:dyDescent="0.25">
      <c r="A98" s="34" t="s">
        <v>156</v>
      </c>
      <c r="B98" s="45" t="s">
        <v>181</v>
      </c>
      <c r="C98" s="51" t="s">
        <v>183</v>
      </c>
      <c r="D98" s="46" t="s">
        <v>188</v>
      </c>
      <c r="E98" s="44">
        <v>41640</v>
      </c>
      <c r="F98" s="40" t="s">
        <v>200</v>
      </c>
      <c r="G98" s="57">
        <v>7.2</v>
      </c>
      <c r="H98" s="59">
        <v>7.2</v>
      </c>
      <c r="I98" s="57">
        <v>7.2</v>
      </c>
      <c r="J98" s="197" t="s">
        <v>219</v>
      </c>
      <c r="K98" s="198"/>
      <c r="L98" s="198"/>
      <c r="M98" s="198"/>
      <c r="N98" s="198"/>
      <c r="O98" s="198"/>
    </row>
    <row r="99" spans="1:15" ht="95.25" customHeight="1" x14ac:dyDescent="0.25">
      <c r="A99" s="6" t="s">
        <v>158</v>
      </c>
      <c r="B99" s="7" t="s">
        <v>157</v>
      </c>
      <c r="C99" s="7" t="s">
        <v>9</v>
      </c>
      <c r="D99" s="7" t="s">
        <v>84</v>
      </c>
      <c r="E99" s="64" t="s">
        <v>235</v>
      </c>
      <c r="F99" s="39" t="s">
        <v>202</v>
      </c>
      <c r="G99" s="57">
        <v>88.8</v>
      </c>
      <c r="H99" s="57">
        <v>67.099999999999994</v>
      </c>
      <c r="I99" s="57"/>
      <c r="J99" s="197" t="s">
        <v>220</v>
      </c>
      <c r="K99" s="198"/>
      <c r="L99" s="198"/>
      <c r="M99" s="198"/>
      <c r="N99" s="198"/>
      <c r="O99" s="198"/>
    </row>
    <row r="100" spans="1:15" ht="104.25" customHeight="1" x14ac:dyDescent="0.25">
      <c r="A100" s="6" t="s">
        <v>209</v>
      </c>
      <c r="B100" s="7" t="s">
        <v>85</v>
      </c>
      <c r="C100" s="7" t="s">
        <v>9</v>
      </c>
      <c r="D100" s="7" t="s">
        <v>86</v>
      </c>
      <c r="E100" s="44">
        <v>41883</v>
      </c>
      <c r="F100" s="40" t="s">
        <v>208</v>
      </c>
      <c r="G100" s="57">
        <v>488.2</v>
      </c>
      <c r="H100" s="57">
        <v>0</v>
      </c>
      <c r="I100" s="57"/>
      <c r="J100" s="197" t="s">
        <v>221</v>
      </c>
      <c r="K100" s="198"/>
      <c r="L100" s="198"/>
      <c r="M100" s="198"/>
      <c r="N100" s="198"/>
      <c r="O100" s="198"/>
    </row>
    <row r="101" spans="1:15" ht="29.25" customHeight="1" x14ac:dyDescent="0.25">
      <c r="A101" s="6"/>
      <c r="B101" s="7" t="s">
        <v>159</v>
      </c>
      <c r="C101" s="7"/>
      <c r="D101" s="7"/>
      <c r="E101" s="7" t="s">
        <v>25</v>
      </c>
      <c r="F101" s="54"/>
      <c r="G101" s="57">
        <f>G8+G30+G58+G72</f>
        <v>685581.7</v>
      </c>
      <c r="H101" s="57">
        <f>H8+H30+H58+H72</f>
        <v>316721.2</v>
      </c>
      <c r="I101" s="57">
        <f>I8+I30+I58+I72</f>
        <v>147288.92000000001</v>
      </c>
      <c r="J101" s="197"/>
      <c r="K101" s="198"/>
      <c r="L101" s="198"/>
      <c r="M101" s="198"/>
      <c r="N101" s="198"/>
      <c r="O101" s="198"/>
    </row>
    <row r="102" spans="1:15" ht="64.5" hidden="1" customHeight="1" x14ac:dyDescent="0.25">
      <c r="A102" s="8" t="s">
        <v>87</v>
      </c>
    </row>
    <row r="103" spans="1:15" hidden="1" x14ac:dyDescent="0.25">
      <c r="G103" s="30" t="s">
        <v>229</v>
      </c>
      <c r="H103" s="30">
        <v>316721.2</v>
      </c>
      <c r="I103" s="60">
        <f>H8+H30+H58+H72</f>
        <v>316721.2</v>
      </c>
      <c r="J103" s="61">
        <f>H103-I103</f>
        <v>0</v>
      </c>
    </row>
    <row r="104" spans="1:15" hidden="1" x14ac:dyDescent="0.25">
      <c r="G104" s="30" t="s">
        <v>230</v>
      </c>
      <c r="H104" s="30">
        <v>2724.6</v>
      </c>
      <c r="I104" s="60">
        <f>H18+H19+H46+H47+H69+H70+H75+H76</f>
        <v>2724.6000000000004</v>
      </c>
      <c r="J104" s="61">
        <f t="shared" ref="J104:J107" si="10">H104-I104</f>
        <v>0</v>
      </c>
    </row>
    <row r="105" spans="1:15" hidden="1" x14ac:dyDescent="0.25">
      <c r="G105" s="30" t="s">
        <v>231</v>
      </c>
      <c r="H105" s="30">
        <f>22.7+7.2</f>
        <v>29.9</v>
      </c>
      <c r="I105" s="60">
        <f>H14+H98</f>
        <v>29.9</v>
      </c>
      <c r="J105" s="61">
        <f t="shared" si="10"/>
        <v>0</v>
      </c>
    </row>
    <row r="106" spans="1:15" hidden="1" x14ac:dyDescent="0.25">
      <c r="G106" s="30" t="s">
        <v>232</v>
      </c>
      <c r="H106" s="30">
        <f>95.1+79.8+314.9</f>
        <v>489.79999999999995</v>
      </c>
      <c r="I106" s="60">
        <f>H13+H36+H61</f>
        <v>489.8</v>
      </c>
      <c r="J106" s="61">
        <f t="shared" si="10"/>
        <v>0</v>
      </c>
    </row>
    <row r="107" spans="1:15" hidden="1" x14ac:dyDescent="0.25">
      <c r="J107" s="61">
        <f t="shared" si="10"/>
        <v>0</v>
      </c>
    </row>
  </sheetData>
  <mergeCells count="336">
    <mergeCell ref="J98:O98"/>
    <mergeCell ref="J99:O99"/>
    <mergeCell ref="J100:O100"/>
    <mergeCell ref="J101:O101"/>
    <mergeCell ref="J32:O33"/>
    <mergeCell ref="J36:O37"/>
    <mergeCell ref="J61:O62"/>
    <mergeCell ref="J63:O64"/>
    <mergeCell ref="J89:O89"/>
    <mergeCell ref="J90:O90"/>
    <mergeCell ref="J91:O91"/>
    <mergeCell ref="J92:O92"/>
    <mergeCell ref="J93:O93"/>
    <mergeCell ref="J94:O94"/>
    <mergeCell ref="J95:O95"/>
    <mergeCell ref="J96:O96"/>
    <mergeCell ref="J97:O97"/>
    <mergeCell ref="J80:O80"/>
    <mergeCell ref="J81:O81"/>
    <mergeCell ref="J82:O82"/>
    <mergeCell ref="J83:O83"/>
    <mergeCell ref="J84:O84"/>
    <mergeCell ref="J85:O85"/>
    <mergeCell ref="J86:O86"/>
    <mergeCell ref="J87:O87"/>
    <mergeCell ref="J88:O88"/>
    <mergeCell ref="J71:O71"/>
    <mergeCell ref="J72:O72"/>
    <mergeCell ref="J73:O73"/>
    <mergeCell ref="J74:O74"/>
    <mergeCell ref="J75:O75"/>
    <mergeCell ref="J76:O76"/>
    <mergeCell ref="J77:O77"/>
    <mergeCell ref="J78:O78"/>
    <mergeCell ref="J79:O79"/>
    <mergeCell ref="J65:O65"/>
    <mergeCell ref="J66:O66"/>
    <mergeCell ref="J67:O67"/>
    <mergeCell ref="J68:O68"/>
    <mergeCell ref="J69:O69"/>
    <mergeCell ref="J70:O70"/>
    <mergeCell ref="J53:O53"/>
    <mergeCell ref="J54:O54"/>
    <mergeCell ref="J55:O55"/>
    <mergeCell ref="J56:O56"/>
    <mergeCell ref="J57:O57"/>
    <mergeCell ref="J58:O58"/>
    <mergeCell ref="J59:O59"/>
    <mergeCell ref="J60:O60"/>
    <mergeCell ref="J44:O44"/>
    <mergeCell ref="J45:O45"/>
    <mergeCell ref="J46:O46"/>
    <mergeCell ref="J47:O47"/>
    <mergeCell ref="J48:O48"/>
    <mergeCell ref="J49:O49"/>
    <mergeCell ref="J50:O50"/>
    <mergeCell ref="J51:O51"/>
    <mergeCell ref="J52:O52"/>
    <mergeCell ref="J35:O35"/>
    <mergeCell ref="J38:O38"/>
    <mergeCell ref="J39:O39"/>
    <mergeCell ref="J40:O40"/>
    <mergeCell ref="J41:O41"/>
    <mergeCell ref="J42:O42"/>
    <mergeCell ref="J43:O43"/>
    <mergeCell ref="J26:O26"/>
    <mergeCell ref="J27:O27"/>
    <mergeCell ref="J28:O28"/>
    <mergeCell ref="J29:O29"/>
    <mergeCell ref="J30:O30"/>
    <mergeCell ref="J31:O31"/>
    <mergeCell ref="J34:O34"/>
    <mergeCell ref="J17:O17"/>
    <mergeCell ref="J18:O18"/>
    <mergeCell ref="J19:O19"/>
    <mergeCell ref="J20:O20"/>
    <mergeCell ref="J21:O21"/>
    <mergeCell ref="J22:O22"/>
    <mergeCell ref="J23:O23"/>
    <mergeCell ref="J24:O24"/>
    <mergeCell ref="J25:O25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E14:E15"/>
    <mergeCell ref="D14:D15"/>
    <mergeCell ref="A23:A25"/>
    <mergeCell ref="B23:B25"/>
    <mergeCell ref="B14:B15"/>
    <mergeCell ref="A14:A15"/>
    <mergeCell ref="A5:A6"/>
    <mergeCell ref="B5:B6"/>
    <mergeCell ref="C5:C6"/>
    <mergeCell ref="D5:D6"/>
    <mergeCell ref="E5:E6"/>
    <mergeCell ref="H27:H28"/>
    <mergeCell ref="G27:G28"/>
    <mergeCell ref="F27:F28"/>
    <mergeCell ref="B27:B28"/>
    <mergeCell ref="B32:B33"/>
    <mergeCell ref="D32:D33"/>
    <mergeCell ref="E32:E33"/>
    <mergeCell ref="A26:A28"/>
    <mergeCell ref="E26:E28"/>
    <mergeCell ref="D26:D28"/>
    <mergeCell ref="F32:F33"/>
    <mergeCell ref="G32:I33"/>
    <mergeCell ref="I27:I28"/>
    <mergeCell ref="H34:H35"/>
    <mergeCell ref="G34:G35"/>
    <mergeCell ref="F34:F35"/>
    <mergeCell ref="E34:E35"/>
    <mergeCell ref="D34:D35"/>
    <mergeCell ref="B34:B35"/>
    <mergeCell ref="F42:F43"/>
    <mergeCell ref="D40:D41"/>
    <mergeCell ref="B40:B41"/>
    <mergeCell ref="H38:H39"/>
    <mergeCell ref="G38:G39"/>
    <mergeCell ref="F38:F39"/>
    <mergeCell ref="E38:E39"/>
    <mergeCell ref="D38:D39"/>
    <mergeCell ref="B38:B39"/>
    <mergeCell ref="E36:E37"/>
    <mergeCell ref="D36:D37"/>
    <mergeCell ref="B36:B37"/>
    <mergeCell ref="E42:E43"/>
    <mergeCell ref="G40:I41"/>
    <mergeCell ref="I42:I43"/>
    <mergeCell ref="A42:A43"/>
    <mergeCell ref="B42:B43"/>
    <mergeCell ref="D42:D43"/>
    <mergeCell ref="G50:G51"/>
    <mergeCell ref="H52:H54"/>
    <mergeCell ref="G52:G54"/>
    <mergeCell ref="F50:F51"/>
    <mergeCell ref="A59:A60"/>
    <mergeCell ref="D59:D60"/>
    <mergeCell ref="E59:E60"/>
    <mergeCell ref="F59:F60"/>
    <mergeCell ref="H59:H60"/>
    <mergeCell ref="B59:B60"/>
    <mergeCell ref="G55:G56"/>
    <mergeCell ref="H55:H56"/>
    <mergeCell ref="E50:E51"/>
    <mergeCell ref="D50:D51"/>
    <mergeCell ref="B50:B51"/>
    <mergeCell ref="A50:A51"/>
    <mergeCell ref="H50:H51"/>
    <mergeCell ref="H44:H45"/>
    <mergeCell ref="G44:G45"/>
    <mergeCell ref="B48:B49"/>
    <mergeCell ref="D44:D45"/>
    <mergeCell ref="A44:A45"/>
    <mergeCell ref="B44:B45"/>
    <mergeCell ref="F48:F49"/>
    <mergeCell ref="F44:F45"/>
    <mergeCell ref="E44:E45"/>
    <mergeCell ref="I67:I68"/>
    <mergeCell ref="B63:B64"/>
    <mergeCell ref="A63:A64"/>
    <mergeCell ref="H67:H68"/>
    <mergeCell ref="G67:G68"/>
    <mergeCell ref="F67:F68"/>
    <mergeCell ref="F52:F54"/>
    <mergeCell ref="E52:E54"/>
    <mergeCell ref="D52:D54"/>
    <mergeCell ref="B52:B54"/>
    <mergeCell ref="A52:A54"/>
    <mergeCell ref="F55:F56"/>
    <mergeCell ref="E55:E56"/>
    <mergeCell ref="D55:D56"/>
    <mergeCell ref="G59:G60"/>
    <mergeCell ref="B55:B56"/>
    <mergeCell ref="A55:A56"/>
    <mergeCell ref="E67:E68"/>
    <mergeCell ref="D67:D68"/>
    <mergeCell ref="B67:B68"/>
    <mergeCell ref="A67:A68"/>
    <mergeCell ref="H63:H64"/>
    <mergeCell ref="G63:G64"/>
    <mergeCell ref="F63:F64"/>
    <mergeCell ref="I94:I95"/>
    <mergeCell ref="I96:I97"/>
    <mergeCell ref="A78:A79"/>
    <mergeCell ref="B78:B79"/>
    <mergeCell ref="H78:H79"/>
    <mergeCell ref="G78:G79"/>
    <mergeCell ref="F78:F79"/>
    <mergeCell ref="E78:E79"/>
    <mergeCell ref="D78:D79"/>
    <mergeCell ref="I82:I83"/>
    <mergeCell ref="F80:F81"/>
    <mergeCell ref="G80:I81"/>
    <mergeCell ref="I78:I79"/>
    <mergeCell ref="I84:I85"/>
    <mergeCell ref="I86:I87"/>
    <mergeCell ref="I88:I89"/>
    <mergeCell ref="I90:I91"/>
    <mergeCell ref="I92:I93"/>
    <mergeCell ref="A84:A85"/>
    <mergeCell ref="B84:B85"/>
    <mergeCell ref="D84:D85"/>
    <mergeCell ref="E84:E85"/>
    <mergeCell ref="F84:F85"/>
    <mergeCell ref="G84:G85"/>
    <mergeCell ref="H84:H85"/>
    <mergeCell ref="A80:A81"/>
    <mergeCell ref="B80:B81"/>
    <mergeCell ref="D80:D81"/>
    <mergeCell ref="E80:E81"/>
    <mergeCell ref="A82:A83"/>
    <mergeCell ref="B82:B83"/>
    <mergeCell ref="D82:D83"/>
    <mergeCell ref="E82:E83"/>
    <mergeCell ref="F82:F83"/>
    <mergeCell ref="G82:G83"/>
    <mergeCell ref="H82:H83"/>
    <mergeCell ref="A88:A89"/>
    <mergeCell ref="B88:B89"/>
    <mergeCell ref="D88:D89"/>
    <mergeCell ref="E88:E89"/>
    <mergeCell ref="F88:F89"/>
    <mergeCell ref="G88:G89"/>
    <mergeCell ref="H88:H89"/>
    <mergeCell ref="A86:A87"/>
    <mergeCell ref="B86:B87"/>
    <mergeCell ref="D86:D87"/>
    <mergeCell ref="E86:E87"/>
    <mergeCell ref="F86:F87"/>
    <mergeCell ref="G86:G87"/>
    <mergeCell ref="H86:H87"/>
    <mergeCell ref="D92:D93"/>
    <mergeCell ref="E92:E93"/>
    <mergeCell ref="F92:F93"/>
    <mergeCell ref="G92:G93"/>
    <mergeCell ref="H92:H93"/>
    <mergeCell ref="A90:A91"/>
    <mergeCell ref="B90:B91"/>
    <mergeCell ref="D90:D91"/>
    <mergeCell ref="E90:E91"/>
    <mergeCell ref="F90:F91"/>
    <mergeCell ref="G90:G91"/>
    <mergeCell ref="H90:H91"/>
    <mergeCell ref="A92:A93"/>
    <mergeCell ref="B92:B93"/>
    <mergeCell ref="A94:A95"/>
    <mergeCell ref="B94:B95"/>
    <mergeCell ref="D94:D95"/>
    <mergeCell ref="E94:E95"/>
    <mergeCell ref="F94:F95"/>
    <mergeCell ref="G94:G95"/>
    <mergeCell ref="H94:H95"/>
    <mergeCell ref="A96:A97"/>
    <mergeCell ref="B96:B97"/>
    <mergeCell ref="D96:D97"/>
    <mergeCell ref="E96:E97"/>
    <mergeCell ref="F96:F97"/>
    <mergeCell ref="G96:G97"/>
    <mergeCell ref="H96:H97"/>
    <mergeCell ref="A65:A66"/>
    <mergeCell ref="B65:B66"/>
    <mergeCell ref="D65:D66"/>
    <mergeCell ref="E65:E66"/>
    <mergeCell ref="F65:F66"/>
    <mergeCell ref="G65:G66"/>
    <mergeCell ref="H65:H66"/>
    <mergeCell ref="E63:E64"/>
    <mergeCell ref="D63:D64"/>
    <mergeCell ref="H61:H62"/>
    <mergeCell ref="G61:G62"/>
    <mergeCell ref="F61:F62"/>
    <mergeCell ref="E61:E62"/>
    <mergeCell ref="D61:D62"/>
    <mergeCell ref="B61:B62"/>
    <mergeCell ref="A61:A62"/>
    <mergeCell ref="A32:A33"/>
    <mergeCell ref="A34:A35"/>
    <mergeCell ref="E48:E49"/>
    <mergeCell ref="D48:D49"/>
    <mergeCell ref="A48:A49"/>
    <mergeCell ref="A36:A37"/>
    <mergeCell ref="F40:F41"/>
    <mergeCell ref="H48:H49"/>
    <mergeCell ref="G48:G49"/>
    <mergeCell ref="A38:A39"/>
    <mergeCell ref="H36:H37"/>
    <mergeCell ref="G36:G37"/>
    <mergeCell ref="F36:F37"/>
    <mergeCell ref="G42:G43"/>
    <mergeCell ref="H42:H43"/>
    <mergeCell ref="E40:E41"/>
    <mergeCell ref="A40:A41"/>
    <mergeCell ref="I65:I66"/>
    <mergeCell ref="I20:I22"/>
    <mergeCell ref="I34:I35"/>
    <mergeCell ref="I36:I37"/>
    <mergeCell ref="I38:I39"/>
    <mergeCell ref="I44:I45"/>
    <mergeCell ref="I48:I49"/>
    <mergeCell ref="I50:I51"/>
    <mergeCell ref="I52:I54"/>
    <mergeCell ref="I55:I56"/>
    <mergeCell ref="I59:I60"/>
    <mergeCell ref="I61:I62"/>
    <mergeCell ref="I63:I64"/>
    <mergeCell ref="A1:I1"/>
    <mergeCell ref="A3:I3"/>
    <mergeCell ref="A4:I4"/>
    <mergeCell ref="A2:I2"/>
    <mergeCell ref="G10:I10"/>
    <mergeCell ref="G12:I12"/>
    <mergeCell ref="G23:I25"/>
    <mergeCell ref="F23:F25"/>
    <mergeCell ref="F5:F6"/>
    <mergeCell ref="I14:I15"/>
    <mergeCell ref="G5:H5"/>
    <mergeCell ref="I5:I6"/>
    <mergeCell ref="B20:B22"/>
    <mergeCell ref="A20:A22"/>
    <mergeCell ref="D20:D22"/>
    <mergeCell ref="E20:E22"/>
    <mergeCell ref="F20:F22"/>
    <mergeCell ref="H20:H22"/>
    <mergeCell ref="G20:G22"/>
    <mergeCell ref="D24:D25"/>
    <mergeCell ref="E24:E25"/>
    <mergeCell ref="H14:H15"/>
    <mergeCell ref="G14:G15"/>
    <mergeCell ref="F14:F15"/>
  </mergeCells>
  <pageMargins left="0.70866141732283472" right="0.31496062992125984" top="0.35433070866141736" bottom="0.35433070866141736" header="0.31496062992125984" footer="0.31496062992125984"/>
  <pageSetup paperSize="9" scale="63" orientation="landscape" r:id="rId1"/>
  <rowBreaks count="12" manualBreakCount="12">
    <brk id="12" max="8" man="1"/>
    <brk id="17" max="8" man="1"/>
    <brk id="22" max="8" man="1"/>
    <brk id="29" max="8" man="1"/>
    <brk id="39" max="8" man="1"/>
    <brk id="49" max="8" man="1"/>
    <brk id="56" max="8" man="1"/>
    <brk id="62" max="8" man="1"/>
    <brk id="69" max="8" man="1"/>
    <brk id="74" max="8" man="1"/>
    <brk id="79" max="8" man="1"/>
    <brk id="9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16"/>
  <sheetViews>
    <sheetView tabSelected="1" view="pageBreakPreview" zoomScale="40" zoomScaleNormal="60" zoomScaleSheetLayoutView="40" workbookViewId="0">
      <pane ySplit="6" topLeftCell="A58" activePane="bottomLeft" state="frozen"/>
      <selection pane="bottomLeft" activeCell="E37" sqref="E37:E38"/>
    </sheetView>
  </sheetViews>
  <sheetFormatPr defaultRowHeight="15" outlineLevelRow="1" x14ac:dyDescent="0.25"/>
  <cols>
    <col min="1" max="1" width="7.140625" style="8" customWidth="1"/>
    <col min="2" max="2" width="28.85546875" style="2" customWidth="1"/>
    <col min="3" max="3" width="23.140625" style="2" customWidth="1"/>
    <col min="4" max="4" width="25.5703125" style="2" customWidth="1"/>
    <col min="5" max="5" width="15.28515625" style="2" customWidth="1"/>
    <col min="6" max="6" width="18.28515625" style="55" customWidth="1"/>
    <col min="7" max="7" width="19.28515625" style="30" customWidth="1"/>
    <col min="8" max="8" width="27" style="30" customWidth="1"/>
    <col min="9" max="9" width="29" style="30" customWidth="1"/>
    <col min="10" max="10" width="14.5703125" style="2" hidden="1" customWidth="1"/>
    <col min="11" max="15" width="0" style="2" hidden="1" customWidth="1"/>
    <col min="16" max="16384" width="9.140625" style="2"/>
  </cols>
  <sheetData>
    <row r="1" spans="1:15" x14ac:dyDescent="0.25">
      <c r="A1" s="130" t="s">
        <v>199</v>
      </c>
      <c r="B1" s="130"/>
      <c r="C1" s="130"/>
      <c r="D1" s="130"/>
      <c r="E1" s="130"/>
      <c r="F1" s="130"/>
      <c r="G1" s="130"/>
      <c r="H1" s="130"/>
      <c r="I1" s="130"/>
    </row>
    <row r="2" spans="1:15" x14ac:dyDescent="0.25">
      <c r="A2" s="133"/>
      <c r="B2" s="133"/>
      <c r="C2" s="133"/>
      <c r="D2" s="133"/>
      <c r="E2" s="133"/>
      <c r="F2" s="133"/>
      <c r="G2" s="133"/>
      <c r="H2" s="133"/>
      <c r="I2" s="133"/>
    </row>
    <row r="3" spans="1:15" ht="18.75" customHeight="1" x14ac:dyDescent="0.25">
      <c r="A3" s="131" t="s">
        <v>236</v>
      </c>
      <c r="B3" s="131"/>
      <c r="C3" s="131"/>
      <c r="D3" s="131"/>
      <c r="E3" s="131"/>
      <c r="F3" s="131"/>
      <c r="G3" s="131"/>
      <c r="H3" s="131"/>
      <c r="I3" s="131"/>
    </row>
    <row r="4" spans="1:15" x14ac:dyDescent="0.25">
      <c r="A4" s="132"/>
      <c r="B4" s="132"/>
      <c r="C4" s="132"/>
      <c r="D4" s="132"/>
      <c r="E4" s="132"/>
      <c r="F4" s="132"/>
      <c r="G4" s="132"/>
      <c r="H4" s="132"/>
      <c r="I4" s="132"/>
    </row>
    <row r="5" spans="1:15" ht="45.75" customHeight="1" x14ac:dyDescent="0.25">
      <c r="A5" s="166" t="s">
        <v>0</v>
      </c>
      <c r="B5" s="163" t="s">
        <v>190</v>
      </c>
      <c r="C5" s="163" t="s">
        <v>88</v>
      </c>
      <c r="D5" s="163" t="s">
        <v>191</v>
      </c>
      <c r="E5" s="163" t="s">
        <v>192</v>
      </c>
      <c r="F5" s="138" t="s">
        <v>193</v>
      </c>
      <c r="G5" s="141" t="s">
        <v>194</v>
      </c>
      <c r="H5" s="141"/>
      <c r="I5" s="141" t="s">
        <v>197</v>
      </c>
      <c r="J5" s="23"/>
      <c r="K5" s="23"/>
      <c r="L5" s="23"/>
    </row>
    <row r="6" spans="1:15" ht="59.25" customHeight="1" x14ac:dyDescent="0.25">
      <c r="A6" s="166"/>
      <c r="B6" s="163"/>
      <c r="C6" s="163"/>
      <c r="D6" s="163"/>
      <c r="E6" s="163"/>
      <c r="F6" s="139"/>
      <c r="G6" s="127" t="s">
        <v>195</v>
      </c>
      <c r="H6" s="127" t="s">
        <v>196</v>
      </c>
      <c r="I6" s="141"/>
      <c r="J6" s="23"/>
      <c r="K6" s="23"/>
      <c r="L6" s="23"/>
    </row>
    <row r="7" spans="1:15" x14ac:dyDescent="0.25">
      <c r="A7" s="67">
        <v>1</v>
      </c>
      <c r="B7" s="66">
        <v>2</v>
      </c>
      <c r="C7" s="66">
        <v>3</v>
      </c>
      <c r="D7" s="66">
        <v>4</v>
      </c>
      <c r="E7" s="66">
        <v>5</v>
      </c>
      <c r="F7" s="65">
        <v>6</v>
      </c>
      <c r="G7" s="127">
        <v>9</v>
      </c>
      <c r="H7" s="127">
        <v>10</v>
      </c>
      <c r="I7" s="127">
        <v>10</v>
      </c>
      <c r="J7" s="23"/>
      <c r="K7" s="23"/>
      <c r="L7" s="23"/>
    </row>
    <row r="8" spans="1:15" s="72" customFormat="1" ht="57" customHeight="1" x14ac:dyDescent="0.25">
      <c r="A8" s="69">
        <v>1</v>
      </c>
      <c r="B8" s="70" t="s">
        <v>1</v>
      </c>
      <c r="C8" s="70"/>
      <c r="D8" s="70"/>
      <c r="E8" s="70"/>
      <c r="F8" s="71"/>
      <c r="G8" s="129">
        <f>G9+G19+G22+G31</f>
        <v>273142.3</v>
      </c>
      <c r="H8" s="129">
        <f>H9+H19+H22</f>
        <v>186156.5</v>
      </c>
      <c r="I8" s="129">
        <f>I9+I19+I22</f>
        <v>85443.9</v>
      </c>
      <c r="J8" s="228"/>
      <c r="K8" s="229"/>
      <c r="L8" s="229"/>
      <c r="M8" s="229"/>
      <c r="N8" s="229"/>
      <c r="O8" s="229"/>
    </row>
    <row r="9" spans="1:15" s="72" customFormat="1" ht="195.75" customHeight="1" x14ac:dyDescent="0.25">
      <c r="A9" s="69" t="s">
        <v>92</v>
      </c>
      <c r="B9" s="70" t="s">
        <v>89</v>
      </c>
      <c r="C9" s="70" t="s">
        <v>2</v>
      </c>
      <c r="D9" s="73" t="s">
        <v>90</v>
      </c>
      <c r="E9" s="74">
        <v>41640</v>
      </c>
      <c r="F9" s="75" t="s">
        <v>200</v>
      </c>
      <c r="G9" s="129">
        <v>246868.4</v>
      </c>
      <c r="H9" s="129">
        <v>180860.6</v>
      </c>
      <c r="I9" s="129">
        <v>70482.5</v>
      </c>
      <c r="J9" s="228"/>
      <c r="K9" s="229"/>
      <c r="L9" s="229"/>
      <c r="M9" s="229"/>
      <c r="N9" s="229"/>
      <c r="O9" s="229"/>
    </row>
    <row r="10" spans="1:15" s="72" customFormat="1" ht="110.25" customHeight="1" x14ac:dyDescent="0.25">
      <c r="A10" s="76" t="s">
        <v>91</v>
      </c>
      <c r="B10" s="77" t="s">
        <v>3</v>
      </c>
      <c r="C10" s="78" t="s">
        <v>93</v>
      </c>
      <c r="D10" s="77" t="s">
        <v>4</v>
      </c>
      <c r="E10" s="79">
        <v>41640</v>
      </c>
      <c r="F10" s="68" t="s">
        <v>201</v>
      </c>
      <c r="G10" s="134" t="s">
        <v>5</v>
      </c>
      <c r="H10" s="134"/>
      <c r="I10" s="134"/>
      <c r="J10" s="228"/>
      <c r="K10" s="229"/>
      <c r="L10" s="229"/>
      <c r="M10" s="229"/>
      <c r="N10" s="229"/>
      <c r="O10" s="229"/>
    </row>
    <row r="11" spans="1:15" s="72" customFormat="1" ht="101.25" customHeight="1" x14ac:dyDescent="0.25">
      <c r="A11" s="76" t="s">
        <v>94</v>
      </c>
      <c r="B11" s="78" t="s">
        <v>6</v>
      </c>
      <c r="C11" s="78" t="s">
        <v>93</v>
      </c>
      <c r="D11" s="78" t="s">
        <v>7</v>
      </c>
      <c r="E11" s="79">
        <v>41640</v>
      </c>
      <c r="F11" s="68" t="s">
        <v>202</v>
      </c>
      <c r="G11" s="128">
        <v>379.1</v>
      </c>
      <c r="H11" s="128">
        <v>379.1</v>
      </c>
      <c r="I11" s="128">
        <v>379.1</v>
      </c>
      <c r="J11" s="228" t="s">
        <v>210</v>
      </c>
      <c r="K11" s="229"/>
      <c r="L11" s="229"/>
      <c r="M11" s="229"/>
      <c r="N11" s="229"/>
      <c r="O11" s="229"/>
    </row>
    <row r="12" spans="1:15" s="72" customFormat="1" ht="108" customHeight="1" x14ac:dyDescent="0.25">
      <c r="A12" s="76" t="s">
        <v>95</v>
      </c>
      <c r="B12" s="78" t="s">
        <v>8</v>
      </c>
      <c r="C12" s="78" t="s">
        <v>96</v>
      </c>
      <c r="D12" s="78" t="s">
        <v>10</v>
      </c>
      <c r="E12" s="79">
        <v>41640</v>
      </c>
      <c r="F12" s="68" t="s">
        <v>203</v>
      </c>
      <c r="G12" s="134" t="s">
        <v>11</v>
      </c>
      <c r="H12" s="134"/>
      <c r="I12" s="134"/>
      <c r="J12" s="228"/>
      <c r="K12" s="229"/>
      <c r="L12" s="229"/>
      <c r="M12" s="229"/>
      <c r="N12" s="229"/>
      <c r="O12" s="229"/>
    </row>
    <row r="13" spans="1:15" s="72" customFormat="1" ht="155.25" customHeight="1" x14ac:dyDescent="0.25">
      <c r="A13" s="76" t="s">
        <v>97</v>
      </c>
      <c r="B13" s="78" t="s">
        <v>12</v>
      </c>
      <c r="C13" s="80" t="s">
        <v>98</v>
      </c>
      <c r="D13" s="78" t="s">
        <v>13</v>
      </c>
      <c r="E13" s="79">
        <v>41640</v>
      </c>
      <c r="F13" s="68" t="s">
        <v>204</v>
      </c>
      <c r="G13" s="128">
        <v>722.4</v>
      </c>
      <c r="H13" s="128">
        <v>451.5</v>
      </c>
      <c r="I13" s="128">
        <v>705</v>
      </c>
      <c r="J13" s="228" t="s">
        <v>211</v>
      </c>
      <c r="K13" s="229"/>
      <c r="L13" s="229"/>
      <c r="M13" s="229"/>
      <c r="N13" s="229"/>
      <c r="O13" s="229"/>
    </row>
    <row r="14" spans="1:15" s="72" customFormat="1" ht="92.25" customHeight="1" x14ac:dyDescent="0.25">
      <c r="A14" s="170" t="s">
        <v>99</v>
      </c>
      <c r="B14" s="172" t="s">
        <v>181</v>
      </c>
      <c r="C14" s="19" t="s">
        <v>107</v>
      </c>
      <c r="D14" s="172" t="s">
        <v>188</v>
      </c>
      <c r="E14" s="158">
        <v>41640</v>
      </c>
      <c r="F14" s="158">
        <v>42004</v>
      </c>
      <c r="G14" s="140">
        <v>29.6</v>
      </c>
      <c r="H14" s="140">
        <v>29.6</v>
      </c>
      <c r="I14" s="140">
        <v>29.6</v>
      </c>
      <c r="J14" s="228"/>
      <c r="K14" s="229"/>
      <c r="L14" s="229"/>
      <c r="M14" s="229"/>
      <c r="N14" s="229"/>
      <c r="O14" s="229"/>
    </row>
    <row r="15" spans="1:15" s="72" customFormat="1" ht="142.5" customHeight="1" x14ac:dyDescent="0.25">
      <c r="A15" s="171"/>
      <c r="B15" s="173"/>
      <c r="C15" s="21" t="s">
        <v>184</v>
      </c>
      <c r="D15" s="173"/>
      <c r="E15" s="159"/>
      <c r="F15" s="159"/>
      <c r="G15" s="140"/>
      <c r="H15" s="140"/>
      <c r="I15" s="140"/>
      <c r="J15" s="228"/>
      <c r="K15" s="229"/>
      <c r="L15" s="229"/>
      <c r="M15" s="229"/>
      <c r="N15" s="229"/>
      <c r="O15" s="229"/>
    </row>
    <row r="16" spans="1:15" s="72" customFormat="1" ht="93.75" customHeight="1" x14ac:dyDescent="0.25">
      <c r="A16" s="272" t="s">
        <v>180</v>
      </c>
      <c r="B16" s="270" t="s">
        <v>237</v>
      </c>
      <c r="C16" s="80" t="s">
        <v>238</v>
      </c>
      <c r="D16" s="269" t="s">
        <v>259</v>
      </c>
      <c r="E16" s="266">
        <v>41640</v>
      </c>
      <c r="F16" s="158">
        <v>42004</v>
      </c>
      <c r="G16" s="218">
        <v>861.6</v>
      </c>
      <c r="H16" s="218">
        <v>449.4</v>
      </c>
      <c r="I16" s="218">
        <v>861.6</v>
      </c>
      <c r="J16" s="228"/>
      <c r="K16" s="229"/>
      <c r="L16" s="229"/>
      <c r="M16" s="229"/>
      <c r="N16" s="229"/>
      <c r="O16" s="229"/>
    </row>
    <row r="17" spans="1:15" s="72" customFormat="1" ht="125.25" customHeight="1" x14ac:dyDescent="0.25">
      <c r="A17" s="273"/>
      <c r="B17" s="252"/>
      <c r="C17" s="100" t="s">
        <v>239</v>
      </c>
      <c r="D17" s="254"/>
      <c r="E17" s="267"/>
      <c r="F17" s="159"/>
      <c r="G17" s="219"/>
      <c r="H17" s="219"/>
      <c r="I17" s="219"/>
      <c r="J17" s="107"/>
      <c r="K17" s="108"/>
      <c r="L17" s="108"/>
      <c r="M17" s="108"/>
      <c r="N17" s="108"/>
      <c r="O17" s="108"/>
    </row>
    <row r="18" spans="1:15" s="72" customFormat="1" ht="189" customHeight="1" x14ac:dyDescent="0.25">
      <c r="A18" s="274"/>
      <c r="B18" s="271"/>
      <c r="C18" s="81" t="s">
        <v>240</v>
      </c>
      <c r="D18" s="255"/>
      <c r="E18" s="268"/>
      <c r="F18" s="222"/>
      <c r="G18" s="220"/>
      <c r="H18" s="220"/>
      <c r="I18" s="220"/>
      <c r="J18" s="107"/>
      <c r="K18" s="108"/>
      <c r="L18" s="108"/>
      <c r="M18" s="108"/>
      <c r="N18" s="108"/>
      <c r="O18" s="108"/>
    </row>
    <row r="19" spans="1:15" s="72" customFormat="1" ht="156" customHeight="1" x14ac:dyDescent="0.25">
      <c r="A19" s="69" t="s">
        <v>100</v>
      </c>
      <c r="B19" s="70" t="s">
        <v>101</v>
      </c>
      <c r="C19" s="94" t="s">
        <v>102</v>
      </c>
      <c r="D19" s="70" t="s">
        <v>17</v>
      </c>
      <c r="E19" s="74">
        <v>41640</v>
      </c>
      <c r="F19" s="75" t="s">
        <v>200</v>
      </c>
      <c r="G19" s="129">
        <f t="shared" ref="G19" si="0">G20+G21</f>
        <v>6053.5</v>
      </c>
      <c r="H19" s="129">
        <v>4032.1</v>
      </c>
      <c r="I19" s="129">
        <v>5141.3999999999996</v>
      </c>
      <c r="J19" s="228"/>
      <c r="K19" s="229"/>
      <c r="L19" s="229"/>
      <c r="M19" s="229"/>
      <c r="N19" s="229"/>
      <c r="O19" s="229"/>
    </row>
    <row r="20" spans="1:15" s="72" customFormat="1" ht="159.75" customHeight="1" x14ac:dyDescent="0.25">
      <c r="A20" s="76" t="s">
        <v>103</v>
      </c>
      <c r="B20" s="78" t="s">
        <v>18</v>
      </c>
      <c r="C20" s="78" t="s">
        <v>102</v>
      </c>
      <c r="D20" s="78" t="s">
        <v>19</v>
      </c>
      <c r="E20" s="82">
        <v>41640</v>
      </c>
      <c r="F20" s="83" t="s">
        <v>200</v>
      </c>
      <c r="G20" s="128">
        <v>5999.8</v>
      </c>
      <c r="H20" s="128">
        <v>4017.2</v>
      </c>
      <c r="I20" s="128">
        <v>5121.2</v>
      </c>
      <c r="J20" s="228" t="s">
        <v>213</v>
      </c>
      <c r="K20" s="229"/>
      <c r="L20" s="229"/>
      <c r="M20" s="229"/>
      <c r="N20" s="229"/>
      <c r="O20" s="229"/>
    </row>
    <row r="21" spans="1:15" s="72" customFormat="1" ht="141" customHeight="1" x14ac:dyDescent="0.25">
      <c r="A21" s="76" t="s">
        <v>104</v>
      </c>
      <c r="B21" s="78" t="s">
        <v>20</v>
      </c>
      <c r="C21" s="78" t="s">
        <v>16</v>
      </c>
      <c r="D21" s="78" t="s">
        <v>21</v>
      </c>
      <c r="E21" s="79">
        <v>41640</v>
      </c>
      <c r="F21" s="68" t="s">
        <v>202</v>
      </c>
      <c r="G21" s="128">
        <v>53.7</v>
      </c>
      <c r="H21" s="128">
        <v>14.9</v>
      </c>
      <c r="I21" s="128">
        <v>20.3</v>
      </c>
      <c r="J21" s="228"/>
      <c r="K21" s="229"/>
      <c r="L21" s="229"/>
      <c r="M21" s="229"/>
      <c r="N21" s="229"/>
      <c r="O21" s="229"/>
    </row>
    <row r="22" spans="1:15" s="72" customFormat="1" ht="92.25" customHeight="1" x14ac:dyDescent="0.25">
      <c r="A22" s="236" t="s">
        <v>105</v>
      </c>
      <c r="B22" s="237" t="s">
        <v>106</v>
      </c>
      <c r="C22" s="84" t="s">
        <v>107</v>
      </c>
      <c r="D22" s="238" t="s">
        <v>22</v>
      </c>
      <c r="E22" s="249">
        <v>41640</v>
      </c>
      <c r="F22" s="240" t="s">
        <v>202</v>
      </c>
      <c r="G22" s="235">
        <f t="shared" ref="G22:H22" si="1">G28+G29</f>
        <v>16220.400000000001</v>
      </c>
      <c r="H22" s="235">
        <f t="shared" si="1"/>
        <v>1263.8</v>
      </c>
      <c r="I22" s="235">
        <v>9820</v>
      </c>
      <c r="J22" s="228"/>
      <c r="K22" s="229"/>
      <c r="L22" s="229"/>
      <c r="M22" s="229"/>
      <c r="N22" s="229"/>
      <c r="O22" s="229"/>
    </row>
    <row r="23" spans="1:15" s="72" customFormat="1" ht="122.25" customHeight="1" x14ac:dyDescent="0.25">
      <c r="A23" s="236"/>
      <c r="B23" s="237"/>
      <c r="C23" s="85" t="s">
        <v>160</v>
      </c>
      <c r="D23" s="238"/>
      <c r="E23" s="250"/>
      <c r="F23" s="240"/>
      <c r="G23" s="235"/>
      <c r="H23" s="235"/>
      <c r="I23" s="235"/>
      <c r="J23" s="228"/>
      <c r="K23" s="229"/>
      <c r="L23" s="229"/>
      <c r="M23" s="229"/>
      <c r="N23" s="229"/>
      <c r="O23" s="229"/>
    </row>
    <row r="24" spans="1:15" s="72" customFormat="1" ht="45" customHeight="1" x14ac:dyDescent="0.25">
      <c r="A24" s="209"/>
      <c r="B24" s="259"/>
      <c r="C24" s="85" t="s">
        <v>161</v>
      </c>
      <c r="D24" s="212"/>
      <c r="E24" s="264"/>
      <c r="F24" s="265"/>
      <c r="G24" s="215"/>
      <c r="H24" s="215"/>
      <c r="I24" s="215"/>
      <c r="J24" s="228"/>
      <c r="K24" s="229"/>
      <c r="L24" s="229"/>
      <c r="M24" s="229"/>
      <c r="N24" s="229"/>
      <c r="O24" s="229"/>
    </row>
    <row r="25" spans="1:15" s="72" customFormat="1" ht="78.75" customHeight="1" x14ac:dyDescent="0.25">
      <c r="A25" s="223" t="s">
        <v>108</v>
      </c>
      <c r="B25" s="256" t="s">
        <v>23</v>
      </c>
      <c r="C25" s="80" t="s">
        <v>109</v>
      </c>
      <c r="D25" s="80" t="s">
        <v>178</v>
      </c>
      <c r="E25" s="109"/>
      <c r="F25" s="114" t="s">
        <v>247</v>
      </c>
      <c r="G25" s="134" t="s">
        <v>11</v>
      </c>
      <c r="H25" s="134"/>
      <c r="I25" s="134"/>
      <c r="J25" s="228"/>
      <c r="K25" s="229"/>
      <c r="L25" s="229"/>
      <c r="M25" s="229"/>
      <c r="N25" s="229"/>
      <c r="O25" s="229"/>
    </row>
    <row r="26" spans="1:15" s="72" customFormat="1" ht="123" customHeight="1" x14ac:dyDescent="0.25">
      <c r="A26" s="223"/>
      <c r="B26" s="256"/>
      <c r="C26" s="86" t="s">
        <v>160</v>
      </c>
      <c r="D26" s="256" t="s">
        <v>179</v>
      </c>
      <c r="E26" s="257"/>
      <c r="F26" s="232" t="s">
        <v>246</v>
      </c>
      <c r="G26" s="134"/>
      <c r="H26" s="134"/>
      <c r="I26" s="134"/>
      <c r="J26" s="228"/>
      <c r="K26" s="229"/>
      <c r="L26" s="229"/>
      <c r="M26" s="229"/>
      <c r="N26" s="229"/>
      <c r="O26" s="229"/>
    </row>
    <row r="27" spans="1:15" s="72" customFormat="1" ht="48.75" customHeight="1" x14ac:dyDescent="0.25">
      <c r="A27" s="223"/>
      <c r="B27" s="256"/>
      <c r="C27" s="87" t="s">
        <v>162</v>
      </c>
      <c r="D27" s="256"/>
      <c r="E27" s="258"/>
      <c r="F27" s="232"/>
      <c r="G27" s="134"/>
      <c r="H27" s="134"/>
      <c r="I27" s="134"/>
      <c r="J27" s="228"/>
      <c r="K27" s="229"/>
      <c r="L27" s="229"/>
      <c r="M27" s="229"/>
      <c r="N27" s="229"/>
      <c r="O27" s="229"/>
    </row>
    <row r="28" spans="1:15" s="72" customFormat="1" ht="63.75" customHeight="1" x14ac:dyDescent="0.25">
      <c r="A28" s="251" t="s">
        <v>110</v>
      </c>
      <c r="B28" s="80" t="s">
        <v>167</v>
      </c>
      <c r="C28" s="88" t="s">
        <v>109</v>
      </c>
      <c r="D28" s="225" t="s">
        <v>225</v>
      </c>
      <c r="E28" s="126"/>
      <c r="F28" s="117"/>
      <c r="G28" s="89">
        <v>3476.3</v>
      </c>
      <c r="H28" s="89">
        <v>1263.8</v>
      </c>
      <c r="I28" s="89">
        <v>3476.3</v>
      </c>
      <c r="J28" s="252"/>
      <c r="K28" s="253"/>
      <c r="L28" s="253"/>
      <c r="M28" s="253"/>
      <c r="N28" s="253"/>
      <c r="O28" s="253"/>
    </row>
    <row r="29" spans="1:15" s="72" customFormat="1" ht="105.75" customHeight="1" x14ac:dyDescent="0.25">
      <c r="A29" s="251"/>
      <c r="B29" s="254" t="s">
        <v>168</v>
      </c>
      <c r="C29" s="90" t="s">
        <v>160</v>
      </c>
      <c r="D29" s="225"/>
      <c r="E29" s="262" t="s">
        <v>241</v>
      </c>
      <c r="F29" s="121" t="s">
        <v>255</v>
      </c>
      <c r="G29" s="140">
        <v>12744.1</v>
      </c>
      <c r="H29" s="140"/>
      <c r="I29" s="140">
        <v>6343.7</v>
      </c>
      <c r="J29" s="252"/>
      <c r="K29" s="253"/>
      <c r="L29" s="253"/>
      <c r="M29" s="253"/>
      <c r="N29" s="253"/>
      <c r="O29" s="253"/>
    </row>
    <row r="30" spans="1:15" s="72" customFormat="1" ht="101.25" customHeight="1" x14ac:dyDescent="0.25">
      <c r="A30" s="251"/>
      <c r="B30" s="255"/>
      <c r="C30" s="90" t="s">
        <v>162</v>
      </c>
      <c r="D30" s="225"/>
      <c r="E30" s="263"/>
      <c r="F30" s="122" t="s">
        <v>256</v>
      </c>
      <c r="G30" s="140"/>
      <c r="H30" s="140"/>
      <c r="I30" s="140"/>
      <c r="J30" s="252"/>
      <c r="K30" s="253"/>
      <c r="L30" s="253"/>
      <c r="M30" s="253"/>
      <c r="N30" s="253"/>
      <c r="O30" s="253"/>
    </row>
    <row r="31" spans="1:15" s="72" customFormat="1" ht="91.5" customHeight="1" x14ac:dyDescent="0.25">
      <c r="A31" s="209" t="s">
        <v>111</v>
      </c>
      <c r="B31" s="259" t="s">
        <v>243</v>
      </c>
      <c r="C31" s="84" t="s">
        <v>109</v>
      </c>
      <c r="D31" s="212" t="s">
        <v>258</v>
      </c>
      <c r="E31" s="209" t="s">
        <v>245</v>
      </c>
      <c r="F31" s="206" t="s">
        <v>257</v>
      </c>
      <c r="G31" s="215">
        <v>4000</v>
      </c>
      <c r="H31" s="215"/>
      <c r="I31" s="215">
        <v>4000</v>
      </c>
      <c r="J31" s="119"/>
      <c r="K31" s="120"/>
      <c r="L31" s="120"/>
      <c r="M31" s="120"/>
      <c r="N31" s="120"/>
      <c r="O31" s="120"/>
    </row>
    <row r="32" spans="1:15" s="72" customFormat="1" ht="122.25" customHeight="1" x14ac:dyDescent="0.25">
      <c r="A32" s="210"/>
      <c r="B32" s="260"/>
      <c r="C32" s="85" t="s">
        <v>160</v>
      </c>
      <c r="D32" s="213"/>
      <c r="E32" s="210"/>
      <c r="F32" s="207"/>
      <c r="G32" s="216"/>
      <c r="H32" s="216"/>
      <c r="I32" s="216"/>
      <c r="J32" s="119"/>
      <c r="K32" s="120"/>
      <c r="L32" s="120"/>
      <c r="M32" s="120"/>
      <c r="N32" s="120"/>
      <c r="O32" s="120"/>
    </row>
    <row r="33" spans="1:15" s="72" customFormat="1" ht="36" customHeight="1" x14ac:dyDescent="0.25">
      <c r="A33" s="211"/>
      <c r="B33" s="261"/>
      <c r="C33" s="94" t="s">
        <v>244</v>
      </c>
      <c r="D33" s="214"/>
      <c r="E33" s="211"/>
      <c r="F33" s="208"/>
      <c r="G33" s="217"/>
      <c r="H33" s="217"/>
      <c r="I33" s="217"/>
      <c r="J33" s="119"/>
      <c r="K33" s="120"/>
      <c r="L33" s="120"/>
      <c r="M33" s="120"/>
      <c r="N33" s="120"/>
      <c r="O33" s="120"/>
    </row>
    <row r="34" spans="1:15" s="72" customFormat="1" ht="109.5" customHeight="1" x14ac:dyDescent="0.25">
      <c r="A34" s="112" t="s">
        <v>242</v>
      </c>
      <c r="B34" s="81" t="s">
        <v>112</v>
      </c>
      <c r="C34" s="81" t="s">
        <v>2</v>
      </c>
      <c r="D34" s="78" t="s">
        <v>24</v>
      </c>
      <c r="E34" s="91" t="s">
        <v>205</v>
      </c>
      <c r="F34" s="83" t="s">
        <v>200</v>
      </c>
      <c r="G34" s="92" t="s">
        <v>25</v>
      </c>
      <c r="H34" s="92" t="s">
        <v>25</v>
      </c>
      <c r="I34" s="92" t="s">
        <v>25</v>
      </c>
      <c r="J34" s="228"/>
      <c r="K34" s="229"/>
      <c r="L34" s="229"/>
      <c r="M34" s="229"/>
      <c r="N34" s="229"/>
      <c r="O34" s="229"/>
    </row>
    <row r="35" spans="1:15" s="72" customFormat="1" ht="31.5" customHeight="1" x14ac:dyDescent="0.25">
      <c r="A35" s="69">
        <v>2</v>
      </c>
      <c r="B35" s="70" t="s">
        <v>26</v>
      </c>
      <c r="C35" s="70"/>
      <c r="D35" s="70"/>
      <c r="E35" s="70" t="s">
        <v>25</v>
      </c>
      <c r="F35" s="71"/>
      <c r="G35" s="129">
        <f t="shared" ref="G35" si="2">G36+G49+G53+G55+G57+G60</f>
        <v>202541.2</v>
      </c>
      <c r="H35" s="93">
        <f>H36+H49+H53+H55+H57+H60</f>
        <v>143724.80000000002</v>
      </c>
      <c r="I35" s="93">
        <f t="shared" ref="I35" si="3">I36+I49+I53+I55+I57+I60</f>
        <v>104945.31999999999</v>
      </c>
      <c r="J35" s="228"/>
      <c r="K35" s="229"/>
      <c r="L35" s="229"/>
      <c r="M35" s="229"/>
      <c r="N35" s="229"/>
      <c r="O35" s="229"/>
    </row>
    <row r="36" spans="1:15" s="72" customFormat="1" ht="402" customHeight="1" x14ac:dyDescent="0.25">
      <c r="A36" s="69" t="s">
        <v>114</v>
      </c>
      <c r="B36" s="70" t="s">
        <v>113</v>
      </c>
      <c r="C36" s="70" t="s">
        <v>2</v>
      </c>
      <c r="D36" s="70" t="s">
        <v>248</v>
      </c>
      <c r="E36" s="118">
        <v>41640</v>
      </c>
      <c r="F36" s="116" t="s">
        <v>200</v>
      </c>
      <c r="G36" s="129">
        <v>187897.60000000001</v>
      </c>
      <c r="H36" s="129">
        <v>132603.6</v>
      </c>
      <c r="I36" s="129">
        <v>91467.7</v>
      </c>
      <c r="J36" s="228"/>
      <c r="K36" s="229"/>
      <c r="L36" s="229"/>
      <c r="M36" s="229"/>
      <c r="N36" s="229"/>
      <c r="O36" s="229"/>
    </row>
    <row r="37" spans="1:15" s="72" customFormat="1" ht="96" customHeight="1" x14ac:dyDescent="0.25">
      <c r="A37" s="223" t="s">
        <v>115</v>
      </c>
      <c r="B37" s="224" t="s">
        <v>27</v>
      </c>
      <c r="C37" s="80" t="s">
        <v>9</v>
      </c>
      <c r="D37" s="225" t="s">
        <v>29</v>
      </c>
      <c r="E37" s="226">
        <v>41640</v>
      </c>
      <c r="F37" s="134" t="s">
        <v>30</v>
      </c>
      <c r="G37" s="134"/>
      <c r="H37" s="134"/>
      <c r="I37" s="134"/>
      <c r="J37" s="228"/>
      <c r="K37" s="245"/>
      <c r="L37" s="245"/>
      <c r="M37" s="245"/>
      <c r="N37" s="245"/>
      <c r="O37" s="245"/>
    </row>
    <row r="38" spans="1:15" s="72" customFormat="1" ht="48.75" customHeight="1" x14ac:dyDescent="0.25">
      <c r="A38" s="223"/>
      <c r="B38" s="224"/>
      <c r="C38" s="81" t="s">
        <v>28</v>
      </c>
      <c r="D38" s="225"/>
      <c r="E38" s="227"/>
      <c r="F38" s="134"/>
      <c r="G38" s="134"/>
      <c r="H38" s="134"/>
      <c r="I38" s="134"/>
      <c r="J38" s="228"/>
      <c r="K38" s="245"/>
      <c r="L38" s="245"/>
      <c r="M38" s="245"/>
      <c r="N38" s="245"/>
      <c r="O38" s="245"/>
    </row>
    <row r="39" spans="1:15" s="72" customFormat="1" ht="96.75" hidden="1" customHeight="1" outlineLevel="1" x14ac:dyDescent="0.25">
      <c r="A39" s="223" t="s">
        <v>116</v>
      </c>
      <c r="B39" s="224" t="s">
        <v>31</v>
      </c>
      <c r="C39" s="80" t="s">
        <v>9</v>
      </c>
      <c r="D39" s="225" t="s">
        <v>32</v>
      </c>
      <c r="E39" s="226">
        <v>41640</v>
      </c>
      <c r="F39" s="134" t="s">
        <v>33</v>
      </c>
      <c r="G39" s="160">
        <v>0</v>
      </c>
      <c r="H39" s="160"/>
      <c r="I39" s="160"/>
      <c r="J39" s="228"/>
      <c r="K39" s="229"/>
      <c r="L39" s="229"/>
      <c r="M39" s="229"/>
      <c r="N39" s="229"/>
      <c r="O39" s="229"/>
    </row>
    <row r="40" spans="1:15" s="72" customFormat="1" ht="68.25" hidden="1" customHeight="1" outlineLevel="1" x14ac:dyDescent="0.25">
      <c r="A40" s="223"/>
      <c r="B40" s="224"/>
      <c r="C40" s="81" t="s">
        <v>28</v>
      </c>
      <c r="D40" s="225"/>
      <c r="E40" s="227"/>
      <c r="F40" s="134"/>
      <c r="G40" s="160"/>
      <c r="H40" s="160"/>
      <c r="I40" s="160"/>
      <c r="J40" s="228"/>
      <c r="K40" s="229"/>
      <c r="L40" s="229"/>
      <c r="M40" s="229"/>
      <c r="N40" s="229"/>
      <c r="O40" s="229"/>
    </row>
    <row r="41" spans="1:15" s="72" customFormat="1" ht="110.25" customHeight="1" collapsed="1" x14ac:dyDescent="0.25">
      <c r="A41" s="223" t="s">
        <v>117</v>
      </c>
      <c r="B41" s="224" t="s">
        <v>34</v>
      </c>
      <c r="C41" s="80" t="s">
        <v>9</v>
      </c>
      <c r="D41" s="225" t="s">
        <v>35</v>
      </c>
      <c r="E41" s="226">
        <v>41640</v>
      </c>
      <c r="F41" s="134" t="s">
        <v>202</v>
      </c>
      <c r="G41" s="140">
        <v>391</v>
      </c>
      <c r="H41" s="140">
        <v>153.5</v>
      </c>
      <c r="I41" s="140">
        <v>153.5</v>
      </c>
      <c r="J41" s="228" t="s">
        <v>222</v>
      </c>
      <c r="K41" s="245"/>
      <c r="L41" s="245"/>
      <c r="M41" s="245"/>
      <c r="N41" s="245"/>
      <c r="O41" s="245"/>
    </row>
    <row r="42" spans="1:15" s="72" customFormat="1" ht="143.25" customHeight="1" x14ac:dyDescent="0.25">
      <c r="A42" s="223"/>
      <c r="B42" s="224"/>
      <c r="C42" s="81" t="s">
        <v>28</v>
      </c>
      <c r="D42" s="225"/>
      <c r="E42" s="227"/>
      <c r="F42" s="134"/>
      <c r="G42" s="140"/>
      <c r="H42" s="140"/>
      <c r="I42" s="140"/>
      <c r="J42" s="228"/>
      <c r="K42" s="245"/>
      <c r="L42" s="245"/>
      <c r="M42" s="245"/>
      <c r="N42" s="245"/>
      <c r="O42" s="245"/>
    </row>
    <row r="43" spans="1:15" s="72" customFormat="1" ht="102" customHeight="1" x14ac:dyDescent="0.25">
      <c r="A43" s="223" t="s">
        <v>118</v>
      </c>
      <c r="B43" s="224" t="s">
        <v>36</v>
      </c>
      <c r="C43" s="80" t="s">
        <v>9</v>
      </c>
      <c r="D43" s="225" t="s">
        <v>37</v>
      </c>
      <c r="E43" s="226">
        <v>41640</v>
      </c>
      <c r="F43" s="244" t="s">
        <v>200</v>
      </c>
      <c r="G43" s="140">
        <v>288.7</v>
      </c>
      <c r="H43" s="140">
        <v>159.5</v>
      </c>
      <c r="I43" s="140"/>
      <c r="J43" s="228" t="s">
        <v>212</v>
      </c>
      <c r="K43" s="229"/>
      <c r="L43" s="229"/>
      <c r="M43" s="229"/>
      <c r="N43" s="229"/>
      <c r="O43" s="229"/>
    </row>
    <row r="44" spans="1:15" s="72" customFormat="1" ht="68.25" customHeight="1" x14ac:dyDescent="0.25">
      <c r="A44" s="223"/>
      <c r="B44" s="224"/>
      <c r="C44" s="81" t="s">
        <v>28</v>
      </c>
      <c r="D44" s="225"/>
      <c r="E44" s="227"/>
      <c r="F44" s="244"/>
      <c r="G44" s="140"/>
      <c r="H44" s="140"/>
      <c r="I44" s="140"/>
      <c r="J44" s="228"/>
      <c r="K44" s="229"/>
      <c r="L44" s="229"/>
      <c r="M44" s="229"/>
      <c r="N44" s="229"/>
      <c r="O44" s="229"/>
    </row>
    <row r="45" spans="1:15" s="72" customFormat="1" ht="93" customHeight="1" x14ac:dyDescent="0.25">
      <c r="A45" s="223" t="s">
        <v>119</v>
      </c>
      <c r="B45" s="224" t="s">
        <v>38</v>
      </c>
      <c r="C45" s="80" t="s">
        <v>2</v>
      </c>
      <c r="D45" s="225" t="s">
        <v>39</v>
      </c>
      <c r="E45" s="226">
        <v>41640</v>
      </c>
      <c r="F45" s="134" t="s">
        <v>40</v>
      </c>
      <c r="G45" s="134" t="s">
        <v>11</v>
      </c>
      <c r="H45" s="134"/>
      <c r="I45" s="134"/>
      <c r="J45" s="228"/>
      <c r="K45" s="229"/>
      <c r="L45" s="229"/>
      <c r="M45" s="229"/>
      <c r="N45" s="229"/>
      <c r="O45" s="229"/>
    </row>
    <row r="46" spans="1:15" s="72" customFormat="1" ht="46.5" customHeight="1" x14ac:dyDescent="0.25">
      <c r="A46" s="223"/>
      <c r="B46" s="224"/>
      <c r="C46" s="81" t="s">
        <v>28</v>
      </c>
      <c r="D46" s="225"/>
      <c r="E46" s="227"/>
      <c r="F46" s="134"/>
      <c r="G46" s="134"/>
      <c r="H46" s="134"/>
      <c r="I46" s="134"/>
      <c r="J46" s="228"/>
      <c r="K46" s="229"/>
      <c r="L46" s="229"/>
      <c r="M46" s="229"/>
      <c r="N46" s="229"/>
      <c r="O46" s="229"/>
    </row>
    <row r="47" spans="1:15" s="72" customFormat="1" ht="87.75" hidden="1" customHeight="1" outlineLevel="1" x14ac:dyDescent="0.25">
      <c r="A47" s="170" t="s">
        <v>182</v>
      </c>
      <c r="B47" s="172" t="s">
        <v>181</v>
      </c>
      <c r="C47" s="19" t="s">
        <v>2</v>
      </c>
      <c r="D47" s="172" t="s">
        <v>188</v>
      </c>
      <c r="E47" s="158">
        <v>41640</v>
      </c>
      <c r="F47" s="174" t="s">
        <v>200</v>
      </c>
      <c r="G47" s="160">
        <v>0</v>
      </c>
      <c r="H47" s="160"/>
      <c r="I47" s="160"/>
      <c r="J47" s="228"/>
      <c r="K47" s="229"/>
      <c r="L47" s="229"/>
      <c r="M47" s="229"/>
      <c r="N47" s="229"/>
      <c r="O47" s="229"/>
    </row>
    <row r="48" spans="1:15" s="72" customFormat="1" ht="171" hidden="1" customHeight="1" outlineLevel="1" x14ac:dyDescent="0.25">
      <c r="A48" s="171"/>
      <c r="B48" s="173"/>
      <c r="C48" s="21" t="s">
        <v>185</v>
      </c>
      <c r="D48" s="173"/>
      <c r="E48" s="159"/>
      <c r="F48" s="175"/>
      <c r="G48" s="160"/>
      <c r="H48" s="160"/>
      <c r="I48" s="160"/>
      <c r="J48" s="228"/>
      <c r="K48" s="229"/>
      <c r="L48" s="229"/>
      <c r="M48" s="229"/>
      <c r="N48" s="229"/>
      <c r="O48" s="229"/>
    </row>
    <row r="49" spans="1:15" s="72" customFormat="1" ht="93" customHeight="1" collapsed="1" x14ac:dyDescent="0.25">
      <c r="A49" s="236" t="s">
        <v>120</v>
      </c>
      <c r="B49" s="237" t="s">
        <v>121</v>
      </c>
      <c r="C49" s="84" t="s">
        <v>2</v>
      </c>
      <c r="D49" s="238" t="s">
        <v>41</v>
      </c>
      <c r="E49" s="239">
        <v>41640</v>
      </c>
      <c r="F49" s="206" t="s">
        <v>200</v>
      </c>
      <c r="G49" s="235">
        <f t="shared" ref="G49:H49" si="4">G51+G52</f>
        <v>7316.1</v>
      </c>
      <c r="H49" s="235">
        <f t="shared" si="4"/>
        <v>5952.9000000000005</v>
      </c>
      <c r="I49" s="235">
        <f>I51+I52</f>
        <v>6863.6</v>
      </c>
      <c r="J49" s="228" t="s">
        <v>233</v>
      </c>
      <c r="K49" s="229"/>
      <c r="L49" s="229"/>
      <c r="M49" s="229"/>
      <c r="N49" s="229"/>
      <c r="O49" s="229"/>
    </row>
    <row r="50" spans="1:15" s="72" customFormat="1" ht="42.75" x14ac:dyDescent="0.25">
      <c r="A50" s="236"/>
      <c r="B50" s="237"/>
      <c r="C50" s="94" t="s">
        <v>28</v>
      </c>
      <c r="D50" s="238"/>
      <c r="E50" s="240"/>
      <c r="F50" s="208"/>
      <c r="G50" s="235"/>
      <c r="H50" s="235"/>
      <c r="I50" s="235"/>
      <c r="J50" s="228"/>
      <c r="K50" s="229"/>
      <c r="L50" s="229"/>
      <c r="M50" s="229"/>
      <c r="N50" s="229"/>
      <c r="O50" s="229"/>
    </row>
    <row r="51" spans="1:15" s="72" customFormat="1" ht="117" customHeight="1" x14ac:dyDescent="0.25">
      <c r="A51" s="76" t="s">
        <v>122</v>
      </c>
      <c r="B51" s="78" t="s">
        <v>42</v>
      </c>
      <c r="C51" s="78" t="s">
        <v>28</v>
      </c>
      <c r="D51" s="78" t="s">
        <v>43</v>
      </c>
      <c r="E51" s="79">
        <v>41640</v>
      </c>
      <c r="F51" s="95" t="s">
        <v>200</v>
      </c>
      <c r="G51" s="128">
        <v>7285</v>
      </c>
      <c r="H51" s="128">
        <v>5944.1</v>
      </c>
      <c r="I51" s="128">
        <v>6850.6</v>
      </c>
      <c r="J51" s="228" t="s">
        <v>213</v>
      </c>
      <c r="K51" s="229"/>
      <c r="L51" s="229"/>
      <c r="M51" s="229"/>
      <c r="N51" s="229"/>
      <c r="O51" s="229"/>
    </row>
    <row r="52" spans="1:15" s="72" customFormat="1" ht="122.25" customHeight="1" x14ac:dyDescent="0.25">
      <c r="A52" s="76" t="s">
        <v>123</v>
      </c>
      <c r="B52" s="78" t="s">
        <v>20</v>
      </c>
      <c r="C52" s="80" t="s">
        <v>28</v>
      </c>
      <c r="D52" s="78" t="s">
        <v>44</v>
      </c>
      <c r="E52" s="79">
        <v>41640</v>
      </c>
      <c r="F52" s="68" t="s">
        <v>202</v>
      </c>
      <c r="G52" s="128">
        <v>31.1</v>
      </c>
      <c r="H52" s="128">
        <v>8.8000000000000007</v>
      </c>
      <c r="I52" s="128">
        <v>13</v>
      </c>
      <c r="J52" s="228" t="s">
        <v>214</v>
      </c>
      <c r="K52" s="229"/>
      <c r="L52" s="229"/>
      <c r="M52" s="229"/>
      <c r="N52" s="229"/>
      <c r="O52" s="229"/>
    </row>
    <row r="53" spans="1:15" s="72" customFormat="1" ht="85.5" customHeight="1" x14ac:dyDescent="0.25">
      <c r="A53" s="247" t="s">
        <v>124</v>
      </c>
      <c r="B53" s="248" t="s">
        <v>45</v>
      </c>
      <c r="C53" s="96" t="s">
        <v>9</v>
      </c>
      <c r="D53" s="246" t="s">
        <v>46</v>
      </c>
      <c r="E53" s="239">
        <v>41640</v>
      </c>
      <c r="F53" s="206" t="s">
        <v>260</v>
      </c>
      <c r="G53" s="235">
        <v>320.7</v>
      </c>
      <c r="H53" s="235">
        <v>191.2</v>
      </c>
      <c r="I53" s="235">
        <v>260.39999999999998</v>
      </c>
      <c r="J53" s="228"/>
      <c r="K53" s="229"/>
      <c r="L53" s="229"/>
      <c r="M53" s="229"/>
      <c r="N53" s="229"/>
      <c r="O53" s="229"/>
    </row>
    <row r="54" spans="1:15" s="72" customFormat="1" ht="42.75" x14ac:dyDescent="0.25">
      <c r="A54" s="247"/>
      <c r="B54" s="248"/>
      <c r="C54" s="97" t="s">
        <v>28</v>
      </c>
      <c r="D54" s="246"/>
      <c r="E54" s="240"/>
      <c r="F54" s="208"/>
      <c r="G54" s="235"/>
      <c r="H54" s="235"/>
      <c r="I54" s="235"/>
      <c r="J54" s="228"/>
      <c r="K54" s="229"/>
      <c r="L54" s="229"/>
      <c r="M54" s="229"/>
      <c r="N54" s="229"/>
      <c r="O54" s="229"/>
    </row>
    <row r="55" spans="1:15" s="72" customFormat="1" ht="81" customHeight="1" x14ac:dyDescent="0.25">
      <c r="A55" s="247" t="s">
        <v>125</v>
      </c>
      <c r="B55" s="248" t="s">
        <v>47</v>
      </c>
      <c r="C55" s="96" t="s">
        <v>9</v>
      </c>
      <c r="D55" s="246" t="s">
        <v>48</v>
      </c>
      <c r="E55" s="239">
        <v>41892</v>
      </c>
      <c r="F55" s="206" t="s">
        <v>206</v>
      </c>
      <c r="G55" s="235">
        <v>735.3</v>
      </c>
      <c r="H55" s="235">
        <v>0</v>
      </c>
      <c r="I55" s="235">
        <v>727.4</v>
      </c>
      <c r="J55" s="228"/>
      <c r="K55" s="229"/>
      <c r="L55" s="229"/>
      <c r="M55" s="229"/>
      <c r="N55" s="229"/>
      <c r="O55" s="229"/>
    </row>
    <row r="56" spans="1:15" s="72" customFormat="1" ht="49.5" customHeight="1" x14ac:dyDescent="0.25">
      <c r="A56" s="247"/>
      <c r="B56" s="248"/>
      <c r="C56" s="97" t="s">
        <v>28</v>
      </c>
      <c r="D56" s="246"/>
      <c r="E56" s="240"/>
      <c r="F56" s="208"/>
      <c r="G56" s="235"/>
      <c r="H56" s="235"/>
      <c r="I56" s="235"/>
      <c r="J56" s="228"/>
      <c r="K56" s="229"/>
      <c r="L56" s="229"/>
      <c r="M56" s="229"/>
      <c r="N56" s="229"/>
      <c r="O56" s="229"/>
    </row>
    <row r="57" spans="1:15" s="72" customFormat="1" ht="90.75" customHeight="1" x14ac:dyDescent="0.25">
      <c r="A57" s="247" t="s">
        <v>126</v>
      </c>
      <c r="B57" s="248" t="s">
        <v>49</v>
      </c>
      <c r="C57" s="96" t="s">
        <v>2</v>
      </c>
      <c r="D57" s="246" t="s">
        <v>50</v>
      </c>
      <c r="E57" s="239">
        <v>41640</v>
      </c>
      <c r="F57" s="206" t="s">
        <v>200</v>
      </c>
      <c r="G57" s="235">
        <v>3275.7</v>
      </c>
      <c r="H57" s="235">
        <v>2086.5</v>
      </c>
      <c r="I57" s="235">
        <v>2627.77</v>
      </c>
      <c r="J57" s="228"/>
      <c r="K57" s="229"/>
      <c r="L57" s="229"/>
      <c r="M57" s="229"/>
      <c r="N57" s="229"/>
      <c r="O57" s="229"/>
    </row>
    <row r="58" spans="1:15" s="72" customFormat="1" ht="129" customHeight="1" x14ac:dyDescent="0.25">
      <c r="A58" s="247"/>
      <c r="B58" s="248"/>
      <c r="C58" s="98" t="s">
        <v>160</v>
      </c>
      <c r="D58" s="246"/>
      <c r="E58" s="240"/>
      <c r="F58" s="207"/>
      <c r="G58" s="235"/>
      <c r="H58" s="235"/>
      <c r="I58" s="235"/>
      <c r="J58" s="228"/>
      <c r="K58" s="229"/>
      <c r="L58" s="229"/>
      <c r="M58" s="229"/>
      <c r="N58" s="229"/>
      <c r="O58" s="229"/>
    </row>
    <row r="59" spans="1:15" s="72" customFormat="1" ht="54" customHeight="1" x14ac:dyDescent="0.25">
      <c r="A59" s="247"/>
      <c r="B59" s="248"/>
      <c r="C59" s="97" t="s">
        <v>28</v>
      </c>
      <c r="D59" s="246"/>
      <c r="E59" s="240"/>
      <c r="F59" s="208"/>
      <c r="G59" s="235"/>
      <c r="H59" s="235"/>
      <c r="I59" s="235"/>
      <c r="J59" s="228"/>
      <c r="K59" s="229"/>
      <c r="L59" s="229"/>
      <c r="M59" s="229"/>
      <c r="N59" s="229"/>
      <c r="O59" s="229"/>
    </row>
    <row r="60" spans="1:15" s="72" customFormat="1" ht="93" customHeight="1" x14ac:dyDescent="0.25">
      <c r="A60" s="236" t="s">
        <v>127</v>
      </c>
      <c r="B60" s="237" t="s">
        <v>51</v>
      </c>
      <c r="C60" s="84" t="s">
        <v>2</v>
      </c>
      <c r="D60" s="238" t="s">
        <v>52</v>
      </c>
      <c r="E60" s="249">
        <v>41640</v>
      </c>
      <c r="F60" s="240" t="s">
        <v>207</v>
      </c>
      <c r="G60" s="235">
        <v>2995.8</v>
      </c>
      <c r="H60" s="235">
        <v>2890.6</v>
      </c>
      <c r="I60" s="235">
        <v>2998.45</v>
      </c>
      <c r="J60" s="228"/>
      <c r="K60" s="229"/>
      <c r="L60" s="229"/>
      <c r="M60" s="229"/>
      <c r="N60" s="229"/>
      <c r="O60" s="229"/>
    </row>
    <row r="61" spans="1:15" s="72" customFormat="1" ht="51" customHeight="1" x14ac:dyDescent="0.25">
      <c r="A61" s="236"/>
      <c r="B61" s="237"/>
      <c r="C61" s="94" t="s">
        <v>28</v>
      </c>
      <c r="D61" s="238"/>
      <c r="E61" s="250"/>
      <c r="F61" s="240"/>
      <c r="G61" s="235"/>
      <c r="H61" s="235"/>
      <c r="I61" s="235"/>
      <c r="J61" s="228"/>
      <c r="K61" s="229"/>
      <c r="L61" s="229"/>
      <c r="M61" s="229"/>
      <c r="N61" s="229"/>
      <c r="O61" s="229"/>
    </row>
    <row r="62" spans="1:15" s="72" customFormat="1" ht="250.5" customHeight="1" x14ac:dyDescent="0.25">
      <c r="A62" s="76" t="s">
        <v>163</v>
      </c>
      <c r="B62" s="78" t="s">
        <v>128</v>
      </c>
      <c r="C62" s="81" t="s">
        <v>9</v>
      </c>
      <c r="D62" s="78" t="s">
        <v>164</v>
      </c>
      <c r="E62" s="91" t="s">
        <v>205</v>
      </c>
      <c r="F62" s="83" t="s">
        <v>200</v>
      </c>
      <c r="G62" s="92" t="s">
        <v>25</v>
      </c>
      <c r="H62" s="92" t="s">
        <v>25</v>
      </c>
      <c r="I62" s="92" t="s">
        <v>25</v>
      </c>
      <c r="J62" s="228"/>
      <c r="K62" s="229"/>
      <c r="L62" s="229"/>
      <c r="M62" s="229"/>
      <c r="N62" s="229"/>
      <c r="O62" s="229"/>
    </row>
    <row r="63" spans="1:15" s="72" customFormat="1" ht="46.5" customHeight="1" x14ac:dyDescent="0.25">
      <c r="A63" s="69">
        <v>3</v>
      </c>
      <c r="B63" s="70" t="s">
        <v>53</v>
      </c>
      <c r="C63" s="84"/>
      <c r="D63" s="70"/>
      <c r="E63" s="70"/>
      <c r="F63" s="71"/>
      <c r="G63" s="129">
        <f>G64+G75</f>
        <v>180778</v>
      </c>
      <c r="H63" s="129">
        <f t="shared" ref="H63" si="5">H64+H75</f>
        <v>118197.1</v>
      </c>
      <c r="I63" s="129">
        <f>I64+I75</f>
        <v>36545.71</v>
      </c>
      <c r="J63" s="228" t="s">
        <v>234</v>
      </c>
      <c r="K63" s="229"/>
      <c r="L63" s="229"/>
      <c r="M63" s="229"/>
      <c r="N63" s="229"/>
      <c r="O63" s="229"/>
    </row>
    <row r="64" spans="1:15" s="72" customFormat="1" ht="90.75" customHeight="1" x14ac:dyDescent="0.25">
      <c r="A64" s="236" t="s">
        <v>129</v>
      </c>
      <c r="B64" s="237" t="s">
        <v>54</v>
      </c>
      <c r="C64" s="84" t="s">
        <v>9</v>
      </c>
      <c r="D64" s="238" t="s">
        <v>56</v>
      </c>
      <c r="E64" s="239">
        <v>41640</v>
      </c>
      <c r="F64" s="241" t="s">
        <v>200</v>
      </c>
      <c r="G64" s="235">
        <v>178182</v>
      </c>
      <c r="H64" s="235">
        <v>116489.3</v>
      </c>
      <c r="I64" s="235">
        <v>34507.9</v>
      </c>
      <c r="J64" s="228"/>
      <c r="K64" s="229"/>
      <c r="L64" s="229"/>
      <c r="M64" s="229"/>
      <c r="N64" s="229"/>
      <c r="O64" s="229"/>
    </row>
    <row r="65" spans="1:15" s="72" customFormat="1" ht="123" customHeight="1" x14ac:dyDescent="0.25">
      <c r="A65" s="236"/>
      <c r="B65" s="237"/>
      <c r="C65" s="94" t="s">
        <v>55</v>
      </c>
      <c r="D65" s="238"/>
      <c r="E65" s="240"/>
      <c r="F65" s="241"/>
      <c r="G65" s="235"/>
      <c r="H65" s="235"/>
      <c r="I65" s="235"/>
      <c r="J65" s="228"/>
      <c r="K65" s="229"/>
      <c r="L65" s="229"/>
      <c r="M65" s="229"/>
      <c r="N65" s="229"/>
      <c r="O65" s="229"/>
    </row>
    <row r="66" spans="1:15" s="72" customFormat="1" ht="78.75" customHeight="1" x14ac:dyDescent="0.25">
      <c r="A66" s="223" t="s">
        <v>130</v>
      </c>
      <c r="B66" s="224" t="s">
        <v>57</v>
      </c>
      <c r="C66" s="80" t="s">
        <v>9</v>
      </c>
      <c r="D66" s="225" t="s">
        <v>58</v>
      </c>
      <c r="E66" s="226">
        <v>41640</v>
      </c>
      <c r="F66" s="134" t="s">
        <v>202</v>
      </c>
      <c r="G66" s="140">
        <v>167.5</v>
      </c>
      <c r="H66" s="140">
        <v>131.19999999999999</v>
      </c>
      <c r="I66" s="140">
        <v>131.19999999999999</v>
      </c>
      <c r="J66" s="228" t="s">
        <v>223</v>
      </c>
      <c r="K66" s="245"/>
      <c r="L66" s="245"/>
      <c r="M66" s="245"/>
      <c r="N66" s="245"/>
      <c r="O66" s="245"/>
    </row>
    <row r="67" spans="1:15" s="72" customFormat="1" ht="66.75" customHeight="1" x14ac:dyDescent="0.25">
      <c r="A67" s="223"/>
      <c r="B67" s="224"/>
      <c r="C67" s="81" t="s">
        <v>55</v>
      </c>
      <c r="D67" s="225"/>
      <c r="E67" s="227"/>
      <c r="F67" s="134"/>
      <c r="G67" s="140"/>
      <c r="H67" s="140"/>
      <c r="I67" s="140"/>
      <c r="J67" s="228"/>
      <c r="K67" s="245"/>
      <c r="L67" s="245"/>
      <c r="M67" s="245"/>
      <c r="N67" s="245"/>
      <c r="O67" s="245"/>
    </row>
    <row r="68" spans="1:15" s="72" customFormat="1" ht="82.5" customHeight="1" x14ac:dyDescent="0.25">
      <c r="A68" s="223" t="s">
        <v>131</v>
      </c>
      <c r="B68" s="224" t="s">
        <v>36</v>
      </c>
      <c r="C68" s="80" t="s">
        <v>9</v>
      </c>
      <c r="D68" s="225" t="s">
        <v>59</v>
      </c>
      <c r="E68" s="226">
        <v>41640</v>
      </c>
      <c r="F68" s="244" t="s">
        <v>200</v>
      </c>
      <c r="G68" s="140">
        <v>2879.1</v>
      </c>
      <c r="H68" s="140">
        <v>1980.5</v>
      </c>
      <c r="I68" s="140"/>
      <c r="J68" s="242" t="s">
        <v>215</v>
      </c>
      <c r="K68" s="243"/>
      <c r="L68" s="243"/>
      <c r="M68" s="243"/>
      <c r="N68" s="243"/>
      <c r="O68" s="243"/>
    </row>
    <row r="69" spans="1:15" s="72" customFormat="1" ht="82.5" customHeight="1" x14ac:dyDescent="0.25">
      <c r="A69" s="223"/>
      <c r="B69" s="224"/>
      <c r="C69" s="81" t="s">
        <v>55</v>
      </c>
      <c r="D69" s="225"/>
      <c r="E69" s="227"/>
      <c r="F69" s="244"/>
      <c r="G69" s="140"/>
      <c r="H69" s="140"/>
      <c r="I69" s="140"/>
      <c r="J69" s="242"/>
      <c r="K69" s="243"/>
      <c r="L69" s="243"/>
      <c r="M69" s="243"/>
      <c r="N69" s="243"/>
      <c r="O69" s="243"/>
    </row>
    <row r="70" spans="1:15" s="72" customFormat="1" ht="70.5" customHeight="1" x14ac:dyDescent="0.25">
      <c r="A70" s="170" t="s">
        <v>186</v>
      </c>
      <c r="B70" s="172" t="s">
        <v>181</v>
      </c>
      <c r="C70" s="19" t="s">
        <v>2</v>
      </c>
      <c r="D70" s="172" t="s">
        <v>188</v>
      </c>
      <c r="E70" s="158">
        <v>41640</v>
      </c>
      <c r="F70" s="174" t="s">
        <v>200</v>
      </c>
      <c r="G70" s="140">
        <v>6.7</v>
      </c>
      <c r="H70" s="140">
        <v>6.7</v>
      </c>
      <c r="I70" s="140">
        <v>6.7</v>
      </c>
      <c r="J70" s="228"/>
      <c r="K70" s="229"/>
      <c r="L70" s="229"/>
      <c r="M70" s="229"/>
      <c r="N70" s="229"/>
      <c r="O70" s="229"/>
    </row>
    <row r="71" spans="1:15" s="72" customFormat="1" ht="184.5" customHeight="1" x14ac:dyDescent="0.25">
      <c r="A71" s="171"/>
      <c r="B71" s="173"/>
      <c r="C71" s="21" t="s">
        <v>187</v>
      </c>
      <c r="D71" s="173"/>
      <c r="E71" s="159"/>
      <c r="F71" s="175"/>
      <c r="G71" s="218"/>
      <c r="H71" s="218"/>
      <c r="I71" s="218"/>
      <c r="J71" s="228"/>
      <c r="K71" s="229"/>
      <c r="L71" s="229"/>
      <c r="M71" s="229"/>
      <c r="N71" s="229"/>
      <c r="O71" s="229"/>
    </row>
    <row r="72" spans="1:15" s="72" customFormat="1" ht="66.75" customHeight="1" x14ac:dyDescent="0.25">
      <c r="A72" s="170" t="s">
        <v>249</v>
      </c>
      <c r="B72" s="172" t="s">
        <v>250</v>
      </c>
      <c r="C72" s="19" t="s">
        <v>2</v>
      </c>
      <c r="D72" s="172" t="s">
        <v>253</v>
      </c>
      <c r="E72" s="158">
        <v>41640</v>
      </c>
      <c r="F72" s="174" t="s">
        <v>200</v>
      </c>
      <c r="G72" s="218">
        <v>11385.5</v>
      </c>
      <c r="H72" s="218">
        <v>1433.7</v>
      </c>
      <c r="I72" s="218">
        <v>8926.2000000000007</v>
      </c>
      <c r="J72" s="110"/>
      <c r="K72" s="111"/>
      <c r="L72" s="111"/>
      <c r="M72" s="111"/>
      <c r="N72" s="111"/>
      <c r="O72" s="111"/>
    </row>
    <row r="73" spans="1:15" s="72" customFormat="1" ht="130.5" customHeight="1" x14ac:dyDescent="0.25">
      <c r="A73" s="171"/>
      <c r="B73" s="173"/>
      <c r="C73" s="21" t="s">
        <v>251</v>
      </c>
      <c r="D73" s="173"/>
      <c r="E73" s="159"/>
      <c r="F73" s="175"/>
      <c r="G73" s="219"/>
      <c r="H73" s="219"/>
      <c r="I73" s="219"/>
      <c r="J73" s="110"/>
      <c r="K73" s="111"/>
      <c r="L73" s="111"/>
      <c r="M73" s="111"/>
      <c r="N73" s="111"/>
      <c r="O73" s="111"/>
    </row>
    <row r="74" spans="1:15" s="72" customFormat="1" ht="52.5" customHeight="1" x14ac:dyDescent="0.25">
      <c r="A74" s="205"/>
      <c r="B74" s="204"/>
      <c r="C74" s="20" t="s">
        <v>252</v>
      </c>
      <c r="D74" s="204"/>
      <c r="E74" s="222"/>
      <c r="F74" s="221"/>
      <c r="G74" s="220"/>
      <c r="H74" s="220"/>
      <c r="I74" s="220"/>
      <c r="J74" s="110"/>
      <c r="K74" s="111"/>
      <c r="L74" s="111"/>
      <c r="M74" s="111"/>
      <c r="N74" s="111"/>
      <c r="O74" s="111"/>
    </row>
    <row r="75" spans="1:15" s="72" customFormat="1" ht="89.25" customHeight="1" x14ac:dyDescent="0.25">
      <c r="A75" s="236" t="s">
        <v>133</v>
      </c>
      <c r="B75" s="237" t="s">
        <v>132</v>
      </c>
      <c r="C75" s="84" t="s">
        <v>2</v>
      </c>
      <c r="D75" s="238" t="s">
        <v>224</v>
      </c>
      <c r="E75" s="239">
        <v>41640</v>
      </c>
      <c r="F75" s="241" t="s">
        <v>200</v>
      </c>
      <c r="G75" s="235">
        <f>G77+G78</f>
        <v>2596</v>
      </c>
      <c r="H75" s="235">
        <f t="shared" ref="H75" si="6">H77+H78</f>
        <v>1707.8</v>
      </c>
      <c r="I75" s="235">
        <f>I77+I78</f>
        <v>2037.81</v>
      </c>
      <c r="J75" s="228" t="s">
        <v>233</v>
      </c>
      <c r="K75" s="229"/>
      <c r="L75" s="229"/>
      <c r="M75" s="229"/>
      <c r="N75" s="229"/>
      <c r="O75" s="229"/>
    </row>
    <row r="76" spans="1:15" s="72" customFormat="1" ht="57" x14ac:dyDescent="0.25">
      <c r="A76" s="236"/>
      <c r="B76" s="237"/>
      <c r="C76" s="94" t="s">
        <v>55</v>
      </c>
      <c r="D76" s="238"/>
      <c r="E76" s="240"/>
      <c r="F76" s="241"/>
      <c r="G76" s="235"/>
      <c r="H76" s="235"/>
      <c r="I76" s="235"/>
      <c r="J76" s="228"/>
      <c r="K76" s="229"/>
      <c r="L76" s="229"/>
      <c r="M76" s="229"/>
      <c r="N76" s="229"/>
      <c r="O76" s="229"/>
    </row>
    <row r="77" spans="1:15" s="72" customFormat="1" ht="93.75" customHeight="1" x14ac:dyDescent="0.25">
      <c r="A77" s="76" t="s">
        <v>134</v>
      </c>
      <c r="B77" s="78" t="s">
        <v>60</v>
      </c>
      <c r="C77" s="81" t="s">
        <v>55</v>
      </c>
      <c r="D77" s="78" t="s">
        <v>61</v>
      </c>
      <c r="E77" s="82">
        <v>41640</v>
      </c>
      <c r="F77" s="95" t="s">
        <v>200</v>
      </c>
      <c r="G77" s="128">
        <v>2578.1999999999998</v>
      </c>
      <c r="H77" s="128">
        <v>1703</v>
      </c>
      <c r="I77" s="128">
        <v>2033.01</v>
      </c>
      <c r="J77" s="228" t="s">
        <v>213</v>
      </c>
      <c r="K77" s="229"/>
      <c r="L77" s="229"/>
      <c r="M77" s="229"/>
      <c r="N77" s="229"/>
      <c r="O77" s="229"/>
    </row>
    <row r="78" spans="1:15" s="72" customFormat="1" ht="122.25" customHeight="1" x14ac:dyDescent="0.25">
      <c r="A78" s="76" t="s">
        <v>135</v>
      </c>
      <c r="B78" s="78" t="s">
        <v>20</v>
      </c>
      <c r="C78" s="78" t="s">
        <v>55</v>
      </c>
      <c r="D78" s="78" t="s">
        <v>62</v>
      </c>
      <c r="E78" s="79">
        <v>41640</v>
      </c>
      <c r="F78" s="68" t="s">
        <v>202</v>
      </c>
      <c r="G78" s="128">
        <v>17.8</v>
      </c>
      <c r="H78" s="128">
        <v>4.8</v>
      </c>
      <c r="I78" s="128">
        <v>4.8</v>
      </c>
      <c r="J78" s="228" t="s">
        <v>214</v>
      </c>
      <c r="K78" s="229"/>
      <c r="L78" s="229"/>
      <c r="M78" s="229"/>
      <c r="N78" s="229"/>
      <c r="O78" s="229"/>
    </row>
    <row r="79" spans="1:15" s="72" customFormat="1" ht="120.75" customHeight="1" x14ac:dyDescent="0.25">
      <c r="A79" s="76" t="s">
        <v>136</v>
      </c>
      <c r="B79" s="78" t="s">
        <v>137</v>
      </c>
      <c r="C79" s="78" t="s">
        <v>9</v>
      </c>
      <c r="D79" s="78" t="s">
        <v>63</v>
      </c>
      <c r="E79" s="91" t="s">
        <v>205</v>
      </c>
      <c r="F79" s="83" t="s">
        <v>200</v>
      </c>
      <c r="G79" s="92" t="s">
        <v>25</v>
      </c>
      <c r="H79" s="92" t="s">
        <v>25</v>
      </c>
      <c r="I79" s="92" t="s">
        <v>25</v>
      </c>
      <c r="J79" s="228"/>
      <c r="K79" s="229"/>
      <c r="L79" s="229"/>
      <c r="M79" s="229"/>
      <c r="N79" s="229"/>
      <c r="O79" s="229"/>
    </row>
    <row r="80" spans="1:15" s="72" customFormat="1" ht="60" customHeight="1" x14ac:dyDescent="0.25">
      <c r="A80" s="69">
        <v>4</v>
      </c>
      <c r="B80" s="70" t="s">
        <v>64</v>
      </c>
      <c r="C80" s="70"/>
      <c r="D80" s="70"/>
      <c r="E80" s="70"/>
      <c r="F80" s="71"/>
      <c r="G80" s="129">
        <f>G81+G82+G85+G86+G107+G108</f>
        <v>36685.5</v>
      </c>
      <c r="H80" s="129">
        <f t="shared" ref="H80:I80" si="7">H81+H82+H85+H86+H107+H108</f>
        <v>25712.100000000002</v>
      </c>
      <c r="I80" s="129">
        <f t="shared" si="7"/>
        <v>3930.6</v>
      </c>
      <c r="J80" s="228"/>
      <c r="K80" s="229"/>
      <c r="L80" s="229"/>
      <c r="M80" s="229"/>
      <c r="N80" s="229"/>
      <c r="O80" s="229"/>
    </row>
    <row r="81" spans="1:15" s="72" customFormat="1" ht="258" customHeight="1" x14ac:dyDescent="0.25">
      <c r="A81" s="69" t="s">
        <v>138</v>
      </c>
      <c r="B81" s="70" t="s">
        <v>139</v>
      </c>
      <c r="C81" s="84" t="s">
        <v>2</v>
      </c>
      <c r="D81" s="70" t="s">
        <v>140</v>
      </c>
      <c r="E81" s="99">
        <v>41640</v>
      </c>
      <c r="F81" s="75" t="s">
        <v>200</v>
      </c>
      <c r="G81" s="129">
        <v>8945.5</v>
      </c>
      <c r="H81" s="129">
        <v>6027.2</v>
      </c>
      <c r="I81" s="129">
        <v>1185</v>
      </c>
      <c r="J81" s="228" t="s">
        <v>216</v>
      </c>
      <c r="K81" s="229"/>
      <c r="L81" s="229"/>
      <c r="M81" s="229"/>
      <c r="N81" s="229"/>
      <c r="O81" s="229"/>
    </row>
    <row r="82" spans="1:15" s="72" customFormat="1" ht="74.25" customHeight="1" x14ac:dyDescent="0.25">
      <c r="A82" s="69" t="s">
        <v>148</v>
      </c>
      <c r="B82" s="70" t="s">
        <v>77</v>
      </c>
      <c r="C82" s="70" t="s">
        <v>2</v>
      </c>
      <c r="D82" s="70" t="s">
        <v>78</v>
      </c>
      <c r="E82" s="99">
        <v>41640</v>
      </c>
      <c r="F82" s="75" t="s">
        <v>200</v>
      </c>
      <c r="G82" s="129">
        <f t="shared" ref="G82:H82" si="8">G83+G84</f>
        <v>136.19999999999999</v>
      </c>
      <c r="H82" s="129">
        <f t="shared" si="8"/>
        <v>93.100000000000009</v>
      </c>
      <c r="I82" s="129">
        <f>I83+I84</f>
        <v>117.3</v>
      </c>
      <c r="J82" s="228"/>
      <c r="K82" s="229"/>
      <c r="L82" s="229"/>
      <c r="M82" s="229"/>
      <c r="N82" s="229"/>
      <c r="O82" s="229"/>
    </row>
    <row r="83" spans="1:15" s="72" customFormat="1" ht="122.25" customHeight="1" x14ac:dyDescent="0.25">
      <c r="A83" s="76" t="s">
        <v>149</v>
      </c>
      <c r="B83" s="78" t="s">
        <v>79</v>
      </c>
      <c r="C83" s="78" t="s">
        <v>150</v>
      </c>
      <c r="D83" s="78" t="s">
        <v>165</v>
      </c>
      <c r="E83" s="82">
        <v>41640</v>
      </c>
      <c r="F83" s="83" t="s">
        <v>200</v>
      </c>
      <c r="G83" s="128">
        <v>133.5</v>
      </c>
      <c r="H83" s="128">
        <v>90.9</v>
      </c>
      <c r="I83" s="128">
        <v>115.1</v>
      </c>
      <c r="J83" s="228" t="s">
        <v>213</v>
      </c>
      <c r="K83" s="229"/>
      <c r="L83" s="229"/>
      <c r="M83" s="229"/>
      <c r="N83" s="229"/>
      <c r="O83" s="229"/>
    </row>
    <row r="84" spans="1:15" s="72" customFormat="1" ht="197.25" customHeight="1" x14ac:dyDescent="0.25">
      <c r="A84" s="76" t="s">
        <v>151</v>
      </c>
      <c r="B84" s="78" t="s">
        <v>20</v>
      </c>
      <c r="C84" s="78" t="s">
        <v>150</v>
      </c>
      <c r="D84" s="78" t="s">
        <v>166</v>
      </c>
      <c r="E84" s="79">
        <v>41640</v>
      </c>
      <c r="F84" s="68" t="s">
        <v>202</v>
      </c>
      <c r="G84" s="128">
        <v>2.7</v>
      </c>
      <c r="H84" s="128">
        <v>2.2000000000000002</v>
      </c>
      <c r="I84" s="128">
        <v>2.2000000000000002</v>
      </c>
      <c r="J84" s="228" t="s">
        <v>214</v>
      </c>
      <c r="K84" s="229"/>
      <c r="L84" s="229"/>
      <c r="M84" s="229"/>
      <c r="N84" s="229"/>
      <c r="O84" s="229"/>
    </row>
    <row r="85" spans="1:15" s="72" customFormat="1" ht="109.5" customHeight="1" x14ac:dyDescent="0.25">
      <c r="A85" s="76" t="s">
        <v>152</v>
      </c>
      <c r="B85" s="78" t="s">
        <v>153</v>
      </c>
      <c r="C85" s="78" t="s">
        <v>80</v>
      </c>
      <c r="D85" s="78" t="s">
        <v>81</v>
      </c>
      <c r="E85" s="79">
        <v>41640</v>
      </c>
      <c r="F85" s="68" t="s">
        <v>202</v>
      </c>
      <c r="G85" s="128">
        <v>1000.7</v>
      </c>
      <c r="H85" s="128">
        <v>677.1</v>
      </c>
      <c r="I85" s="128">
        <v>781.2</v>
      </c>
      <c r="J85" s="228" t="s">
        <v>217</v>
      </c>
      <c r="K85" s="229"/>
      <c r="L85" s="229"/>
      <c r="M85" s="229"/>
      <c r="N85" s="229"/>
      <c r="O85" s="229"/>
    </row>
    <row r="86" spans="1:15" s="72" customFormat="1" ht="108.75" customHeight="1" x14ac:dyDescent="0.25">
      <c r="A86" s="223" t="s">
        <v>154</v>
      </c>
      <c r="B86" s="224" t="s">
        <v>155</v>
      </c>
      <c r="C86" s="80" t="s">
        <v>82</v>
      </c>
      <c r="D86" s="225" t="s">
        <v>83</v>
      </c>
      <c r="E86" s="158">
        <v>41640</v>
      </c>
      <c r="F86" s="170" t="s">
        <v>200</v>
      </c>
      <c r="G86" s="140">
        <v>26026.1</v>
      </c>
      <c r="H86" s="140">
        <v>18471.7</v>
      </c>
      <c r="I86" s="140">
        <v>1779.1</v>
      </c>
      <c r="J86" s="228" t="s">
        <v>218</v>
      </c>
      <c r="K86" s="229"/>
      <c r="L86" s="229"/>
      <c r="M86" s="229"/>
      <c r="N86" s="229"/>
      <c r="O86" s="229"/>
    </row>
    <row r="87" spans="1:15" s="72" customFormat="1" ht="62.25" customHeight="1" x14ac:dyDescent="0.25">
      <c r="A87" s="223"/>
      <c r="B87" s="224"/>
      <c r="C87" s="81" t="s">
        <v>66</v>
      </c>
      <c r="D87" s="225"/>
      <c r="E87" s="233"/>
      <c r="F87" s="205"/>
      <c r="G87" s="140"/>
      <c r="H87" s="140"/>
      <c r="I87" s="140"/>
      <c r="J87" s="228"/>
      <c r="K87" s="229"/>
      <c r="L87" s="229"/>
      <c r="M87" s="229"/>
      <c r="N87" s="229"/>
      <c r="O87" s="229"/>
    </row>
    <row r="88" spans="1:15" s="72" customFormat="1" ht="83.25" hidden="1" customHeight="1" outlineLevel="1" x14ac:dyDescent="0.25">
      <c r="A88" s="223" t="s">
        <v>169</v>
      </c>
      <c r="B88" s="224" t="s">
        <v>65</v>
      </c>
      <c r="C88" s="80" t="s">
        <v>2</v>
      </c>
      <c r="D88" s="225" t="s">
        <v>67</v>
      </c>
      <c r="E88" s="158">
        <v>41640</v>
      </c>
      <c r="F88" s="170" t="s">
        <v>200</v>
      </c>
      <c r="G88" s="234" t="s">
        <v>11</v>
      </c>
      <c r="H88" s="234"/>
      <c r="I88" s="234"/>
      <c r="J88" s="228"/>
      <c r="K88" s="229"/>
      <c r="L88" s="229"/>
      <c r="M88" s="229"/>
      <c r="N88" s="229"/>
      <c r="O88" s="229"/>
    </row>
    <row r="89" spans="1:15" s="72" customFormat="1" ht="176.25" hidden="1" customHeight="1" outlineLevel="1" x14ac:dyDescent="0.25">
      <c r="A89" s="223"/>
      <c r="B89" s="224"/>
      <c r="C89" s="81" t="s">
        <v>66</v>
      </c>
      <c r="D89" s="225"/>
      <c r="E89" s="233"/>
      <c r="F89" s="205"/>
      <c r="G89" s="234"/>
      <c r="H89" s="234"/>
      <c r="I89" s="234"/>
      <c r="J89" s="228"/>
      <c r="K89" s="229"/>
      <c r="L89" s="229"/>
      <c r="M89" s="229"/>
      <c r="N89" s="229"/>
      <c r="O89" s="229"/>
    </row>
    <row r="90" spans="1:15" s="72" customFormat="1" ht="93.75" hidden="1" customHeight="1" outlineLevel="1" x14ac:dyDescent="0.25">
      <c r="A90" s="223" t="s">
        <v>170</v>
      </c>
      <c r="B90" s="230" t="s">
        <v>68</v>
      </c>
      <c r="C90" s="80" t="s">
        <v>2</v>
      </c>
      <c r="D90" s="225" t="s">
        <v>69</v>
      </c>
      <c r="E90" s="158">
        <v>41640</v>
      </c>
      <c r="F90" s="170" t="s">
        <v>200</v>
      </c>
      <c r="G90" s="140">
        <v>0</v>
      </c>
      <c r="H90" s="140"/>
      <c r="I90" s="140"/>
      <c r="J90" s="228"/>
      <c r="K90" s="229"/>
      <c r="L90" s="229"/>
      <c r="M90" s="229"/>
      <c r="N90" s="229"/>
      <c r="O90" s="229"/>
    </row>
    <row r="91" spans="1:15" s="72" customFormat="1" ht="51" hidden="1" customHeight="1" outlineLevel="1" x14ac:dyDescent="0.25">
      <c r="A91" s="223"/>
      <c r="B91" s="230"/>
      <c r="C91" s="81" t="s">
        <v>66</v>
      </c>
      <c r="D91" s="225"/>
      <c r="E91" s="233"/>
      <c r="F91" s="205"/>
      <c r="G91" s="140"/>
      <c r="H91" s="140"/>
      <c r="I91" s="140"/>
      <c r="J91" s="228"/>
      <c r="K91" s="229"/>
      <c r="L91" s="229"/>
      <c r="M91" s="229"/>
      <c r="N91" s="229"/>
      <c r="O91" s="229"/>
    </row>
    <row r="92" spans="1:15" s="72" customFormat="1" ht="94.5" hidden="1" customHeight="1" outlineLevel="1" x14ac:dyDescent="0.25">
      <c r="A92" s="223" t="s">
        <v>171</v>
      </c>
      <c r="B92" s="230" t="s">
        <v>141</v>
      </c>
      <c r="C92" s="80" t="s">
        <v>2</v>
      </c>
      <c r="D92" s="225" t="s">
        <v>70</v>
      </c>
      <c r="E92" s="158">
        <v>41640</v>
      </c>
      <c r="F92" s="170" t="s">
        <v>200</v>
      </c>
      <c r="G92" s="140">
        <v>0</v>
      </c>
      <c r="H92" s="140"/>
      <c r="I92" s="140"/>
      <c r="J92" s="228"/>
      <c r="K92" s="229"/>
      <c r="L92" s="229"/>
      <c r="M92" s="229"/>
      <c r="N92" s="229"/>
      <c r="O92" s="229"/>
    </row>
    <row r="93" spans="1:15" s="72" customFormat="1" ht="66" hidden="1" customHeight="1" outlineLevel="1" x14ac:dyDescent="0.25">
      <c r="A93" s="223"/>
      <c r="B93" s="230"/>
      <c r="C93" s="100" t="s">
        <v>66</v>
      </c>
      <c r="D93" s="225"/>
      <c r="E93" s="233"/>
      <c r="F93" s="205"/>
      <c r="G93" s="140"/>
      <c r="H93" s="140"/>
      <c r="I93" s="140"/>
      <c r="J93" s="228"/>
      <c r="K93" s="229"/>
      <c r="L93" s="229"/>
      <c r="M93" s="229"/>
      <c r="N93" s="229"/>
      <c r="O93" s="229"/>
    </row>
    <row r="94" spans="1:15" s="72" customFormat="1" ht="90.75" hidden="1" customHeight="1" outlineLevel="1" x14ac:dyDescent="0.25">
      <c r="A94" s="223" t="s">
        <v>172</v>
      </c>
      <c r="B94" s="230" t="s">
        <v>142</v>
      </c>
      <c r="C94" s="80" t="s">
        <v>2</v>
      </c>
      <c r="D94" s="225" t="s">
        <v>71</v>
      </c>
      <c r="E94" s="158">
        <v>41640</v>
      </c>
      <c r="F94" s="170" t="s">
        <v>200</v>
      </c>
      <c r="G94" s="140">
        <v>0</v>
      </c>
      <c r="H94" s="140"/>
      <c r="I94" s="140"/>
      <c r="J94" s="228"/>
      <c r="K94" s="229"/>
      <c r="L94" s="229"/>
      <c r="M94" s="229"/>
      <c r="N94" s="229"/>
      <c r="O94" s="229"/>
    </row>
    <row r="95" spans="1:15" s="72" customFormat="1" ht="160.5" hidden="1" customHeight="1" outlineLevel="1" x14ac:dyDescent="0.25">
      <c r="A95" s="223"/>
      <c r="B95" s="230"/>
      <c r="C95" s="81" t="s">
        <v>66</v>
      </c>
      <c r="D95" s="225"/>
      <c r="E95" s="233"/>
      <c r="F95" s="205"/>
      <c r="G95" s="140"/>
      <c r="H95" s="140"/>
      <c r="I95" s="140"/>
      <c r="J95" s="228"/>
      <c r="K95" s="229"/>
      <c r="L95" s="229"/>
      <c r="M95" s="229"/>
      <c r="N95" s="229"/>
      <c r="O95" s="229"/>
    </row>
    <row r="96" spans="1:15" s="72" customFormat="1" ht="93.75" hidden="1" customHeight="1" outlineLevel="1" x14ac:dyDescent="0.25">
      <c r="A96" s="223" t="s">
        <v>173</v>
      </c>
      <c r="B96" s="230" t="s">
        <v>143</v>
      </c>
      <c r="C96" s="80" t="s">
        <v>2</v>
      </c>
      <c r="D96" s="225" t="s">
        <v>72</v>
      </c>
      <c r="E96" s="231">
        <v>41640</v>
      </c>
      <c r="F96" s="232" t="s">
        <v>200</v>
      </c>
      <c r="G96" s="140">
        <v>0</v>
      </c>
      <c r="H96" s="140"/>
      <c r="I96" s="140"/>
      <c r="J96" s="228"/>
      <c r="K96" s="229"/>
      <c r="L96" s="229"/>
      <c r="M96" s="229"/>
      <c r="N96" s="229"/>
      <c r="O96" s="229"/>
    </row>
    <row r="97" spans="1:15" s="72" customFormat="1" ht="48.75" hidden="1" customHeight="1" outlineLevel="1" x14ac:dyDescent="0.25">
      <c r="A97" s="223"/>
      <c r="B97" s="230"/>
      <c r="C97" s="81" t="s">
        <v>66</v>
      </c>
      <c r="D97" s="225"/>
      <c r="E97" s="134"/>
      <c r="F97" s="232"/>
      <c r="G97" s="140"/>
      <c r="H97" s="140"/>
      <c r="I97" s="140"/>
      <c r="J97" s="228"/>
      <c r="K97" s="229"/>
      <c r="L97" s="229"/>
      <c r="M97" s="229"/>
      <c r="N97" s="229"/>
      <c r="O97" s="229"/>
    </row>
    <row r="98" spans="1:15" s="72" customFormat="1" ht="93.75" hidden="1" customHeight="1" outlineLevel="1" x14ac:dyDescent="0.25">
      <c r="A98" s="223" t="s">
        <v>174</v>
      </c>
      <c r="B98" s="230" t="s">
        <v>144</v>
      </c>
      <c r="C98" s="80" t="s">
        <v>2</v>
      </c>
      <c r="D98" s="225" t="s">
        <v>73</v>
      </c>
      <c r="E98" s="231">
        <v>41640</v>
      </c>
      <c r="F98" s="232" t="s">
        <v>200</v>
      </c>
      <c r="G98" s="140">
        <v>0</v>
      </c>
      <c r="H98" s="140"/>
      <c r="I98" s="140"/>
      <c r="J98" s="228"/>
      <c r="K98" s="229"/>
      <c r="L98" s="229"/>
      <c r="M98" s="229"/>
      <c r="N98" s="229"/>
      <c r="O98" s="229"/>
    </row>
    <row r="99" spans="1:15" s="72" customFormat="1" ht="48" hidden="1" customHeight="1" outlineLevel="1" x14ac:dyDescent="0.25">
      <c r="A99" s="223"/>
      <c r="B99" s="230"/>
      <c r="C99" s="81" t="s">
        <v>66</v>
      </c>
      <c r="D99" s="225"/>
      <c r="E99" s="134"/>
      <c r="F99" s="232"/>
      <c r="G99" s="140"/>
      <c r="H99" s="140"/>
      <c r="I99" s="140"/>
      <c r="J99" s="228"/>
      <c r="K99" s="229"/>
      <c r="L99" s="229"/>
      <c r="M99" s="229"/>
      <c r="N99" s="229"/>
      <c r="O99" s="229"/>
    </row>
    <row r="100" spans="1:15" s="72" customFormat="1" ht="92.25" hidden="1" customHeight="1" outlineLevel="1" x14ac:dyDescent="0.25">
      <c r="A100" s="223" t="s">
        <v>175</v>
      </c>
      <c r="B100" s="230" t="s">
        <v>145</v>
      </c>
      <c r="C100" s="80" t="s">
        <v>2</v>
      </c>
      <c r="D100" s="225" t="s">
        <v>74</v>
      </c>
      <c r="E100" s="231">
        <v>41640</v>
      </c>
      <c r="F100" s="232" t="s">
        <v>200</v>
      </c>
      <c r="G100" s="140">
        <v>0</v>
      </c>
      <c r="H100" s="140"/>
      <c r="I100" s="140"/>
      <c r="J100" s="228"/>
      <c r="K100" s="229"/>
      <c r="L100" s="229"/>
      <c r="M100" s="229"/>
      <c r="N100" s="229"/>
      <c r="O100" s="229"/>
    </row>
    <row r="101" spans="1:15" s="72" customFormat="1" ht="67.5" hidden="1" customHeight="1" outlineLevel="1" x14ac:dyDescent="0.25">
      <c r="A101" s="223"/>
      <c r="B101" s="230"/>
      <c r="C101" s="81" t="s">
        <v>66</v>
      </c>
      <c r="D101" s="225"/>
      <c r="E101" s="134"/>
      <c r="F101" s="232"/>
      <c r="G101" s="140"/>
      <c r="H101" s="140"/>
      <c r="I101" s="140"/>
      <c r="J101" s="228"/>
      <c r="K101" s="229"/>
      <c r="L101" s="229"/>
      <c r="M101" s="229"/>
      <c r="N101" s="229"/>
      <c r="O101" s="229"/>
    </row>
    <row r="102" spans="1:15" s="72" customFormat="1" ht="93.75" hidden="1" customHeight="1" outlineLevel="1" x14ac:dyDescent="0.25">
      <c r="A102" s="223" t="s">
        <v>176</v>
      </c>
      <c r="B102" s="230" t="s">
        <v>146</v>
      </c>
      <c r="C102" s="80" t="s">
        <v>2</v>
      </c>
      <c r="D102" s="225" t="s">
        <v>75</v>
      </c>
      <c r="E102" s="231">
        <v>41640</v>
      </c>
      <c r="F102" s="232" t="s">
        <v>200</v>
      </c>
      <c r="G102" s="140">
        <v>0</v>
      </c>
      <c r="H102" s="140"/>
      <c r="I102" s="140"/>
      <c r="J102" s="228"/>
      <c r="K102" s="229"/>
      <c r="L102" s="229"/>
      <c r="M102" s="229"/>
      <c r="N102" s="229"/>
      <c r="O102" s="229"/>
    </row>
    <row r="103" spans="1:15" s="72" customFormat="1" ht="152.25" hidden="1" customHeight="1" outlineLevel="1" x14ac:dyDescent="0.25">
      <c r="A103" s="223"/>
      <c r="B103" s="230"/>
      <c r="C103" s="81" t="s">
        <v>66</v>
      </c>
      <c r="D103" s="225"/>
      <c r="E103" s="134"/>
      <c r="F103" s="232"/>
      <c r="G103" s="140"/>
      <c r="H103" s="140"/>
      <c r="I103" s="140"/>
      <c r="J103" s="228"/>
      <c r="K103" s="229"/>
      <c r="L103" s="229"/>
      <c r="M103" s="229"/>
      <c r="N103" s="229"/>
      <c r="O103" s="229"/>
    </row>
    <row r="104" spans="1:15" s="72" customFormat="1" ht="98.25" hidden="1" customHeight="1" outlineLevel="1" x14ac:dyDescent="0.25">
      <c r="A104" s="223" t="s">
        <v>177</v>
      </c>
      <c r="B104" s="230" t="s">
        <v>76</v>
      </c>
      <c r="C104" s="80" t="s">
        <v>2</v>
      </c>
      <c r="D104" s="225" t="s">
        <v>147</v>
      </c>
      <c r="E104" s="231">
        <v>41640</v>
      </c>
      <c r="F104" s="232" t="s">
        <v>200</v>
      </c>
      <c r="G104" s="140">
        <v>0</v>
      </c>
      <c r="H104" s="140"/>
      <c r="I104" s="140"/>
      <c r="J104" s="228"/>
      <c r="K104" s="229"/>
      <c r="L104" s="229"/>
      <c r="M104" s="229"/>
      <c r="N104" s="229"/>
      <c r="O104" s="229"/>
    </row>
    <row r="105" spans="1:15" s="72" customFormat="1" ht="67.5" hidden="1" customHeight="1" outlineLevel="1" x14ac:dyDescent="0.25">
      <c r="A105" s="223"/>
      <c r="B105" s="230"/>
      <c r="C105" s="81" t="s">
        <v>66</v>
      </c>
      <c r="D105" s="225"/>
      <c r="E105" s="134"/>
      <c r="F105" s="232"/>
      <c r="G105" s="140"/>
      <c r="H105" s="140"/>
      <c r="I105" s="140"/>
      <c r="J105" s="228"/>
      <c r="K105" s="229"/>
      <c r="L105" s="229"/>
      <c r="M105" s="229"/>
      <c r="N105" s="229"/>
      <c r="O105" s="229"/>
    </row>
    <row r="106" spans="1:15" s="72" customFormat="1" ht="111.75" customHeight="1" collapsed="1" x14ac:dyDescent="0.25">
      <c r="A106" s="114" t="s">
        <v>254</v>
      </c>
      <c r="B106" s="123" t="s">
        <v>181</v>
      </c>
      <c r="C106" s="124" t="s">
        <v>183</v>
      </c>
      <c r="D106" s="125" t="s">
        <v>188</v>
      </c>
      <c r="E106" s="113">
        <v>41640</v>
      </c>
      <c r="F106" s="114" t="s">
        <v>200</v>
      </c>
      <c r="G106" s="128">
        <v>7.2</v>
      </c>
      <c r="H106" s="128">
        <v>7.2</v>
      </c>
      <c r="I106" s="128">
        <v>7.2</v>
      </c>
      <c r="J106" s="228" t="s">
        <v>219</v>
      </c>
      <c r="K106" s="229"/>
      <c r="L106" s="229"/>
      <c r="M106" s="229"/>
      <c r="N106" s="229"/>
      <c r="O106" s="229"/>
    </row>
    <row r="107" spans="1:15" s="72" customFormat="1" ht="95.25" customHeight="1" x14ac:dyDescent="0.25">
      <c r="A107" s="115" t="s">
        <v>156</v>
      </c>
      <c r="B107" s="70" t="s">
        <v>157</v>
      </c>
      <c r="C107" s="70" t="s">
        <v>9</v>
      </c>
      <c r="D107" s="70" t="s">
        <v>84</v>
      </c>
      <c r="E107" s="74" t="s">
        <v>235</v>
      </c>
      <c r="F107" s="101" t="s">
        <v>202</v>
      </c>
      <c r="G107" s="129">
        <v>88.8</v>
      </c>
      <c r="H107" s="129">
        <v>68</v>
      </c>
      <c r="I107" s="129">
        <v>68</v>
      </c>
      <c r="J107" s="228" t="s">
        <v>220</v>
      </c>
      <c r="K107" s="229"/>
      <c r="L107" s="229"/>
      <c r="M107" s="229"/>
      <c r="N107" s="229"/>
      <c r="O107" s="229"/>
    </row>
    <row r="108" spans="1:15" s="72" customFormat="1" ht="117" customHeight="1" x14ac:dyDescent="0.25">
      <c r="A108" s="115" t="s">
        <v>158</v>
      </c>
      <c r="B108" s="70" t="s">
        <v>85</v>
      </c>
      <c r="C108" s="70" t="s">
        <v>9</v>
      </c>
      <c r="D108" s="70" t="s">
        <v>86</v>
      </c>
      <c r="E108" s="99">
        <v>41883</v>
      </c>
      <c r="F108" s="75" t="s">
        <v>208</v>
      </c>
      <c r="G108" s="129">
        <v>488.2</v>
      </c>
      <c r="H108" s="129">
        <v>375</v>
      </c>
      <c r="I108" s="129">
        <v>0</v>
      </c>
      <c r="J108" s="228" t="s">
        <v>221</v>
      </c>
      <c r="K108" s="229"/>
      <c r="L108" s="229"/>
      <c r="M108" s="229"/>
      <c r="N108" s="229"/>
      <c r="O108" s="229"/>
    </row>
    <row r="109" spans="1:15" s="72" customFormat="1" ht="42.75" customHeight="1" x14ac:dyDescent="0.25">
      <c r="A109" s="69"/>
      <c r="B109" s="70" t="s">
        <v>159</v>
      </c>
      <c r="C109" s="70"/>
      <c r="D109" s="70"/>
      <c r="E109" s="70" t="s">
        <v>25</v>
      </c>
      <c r="F109" s="71"/>
      <c r="G109" s="129">
        <f>G8+G35+G63+G80</f>
        <v>693147</v>
      </c>
      <c r="H109" s="129">
        <f>H8+H35+H63+H80</f>
        <v>473790.5</v>
      </c>
      <c r="I109" s="129">
        <f>I8+I35+I63+I80</f>
        <v>230865.52999999997</v>
      </c>
      <c r="J109" s="228"/>
      <c r="K109" s="229"/>
      <c r="L109" s="229"/>
      <c r="M109" s="229"/>
      <c r="N109" s="229"/>
      <c r="O109" s="229"/>
    </row>
    <row r="110" spans="1:15" s="72" customFormat="1" ht="64.5" hidden="1" customHeight="1" x14ac:dyDescent="0.25">
      <c r="A110" s="102" t="s">
        <v>87</v>
      </c>
      <c r="F110" s="103"/>
      <c r="G110" s="104"/>
      <c r="H110" s="104"/>
      <c r="I110" s="104"/>
    </row>
    <row r="111" spans="1:15" s="72" customFormat="1" hidden="1" x14ac:dyDescent="0.25">
      <c r="A111" s="102"/>
      <c r="F111" s="103"/>
      <c r="G111" s="104" t="s">
        <v>229</v>
      </c>
      <c r="H111" s="104">
        <v>316721.2</v>
      </c>
      <c r="I111" s="105">
        <f>H8+H35+H63+H80</f>
        <v>473790.5</v>
      </c>
      <c r="J111" s="106">
        <f>H111-I111</f>
        <v>-157069.29999999999</v>
      </c>
    </row>
    <row r="112" spans="1:15" s="72" customFormat="1" hidden="1" x14ac:dyDescent="0.25">
      <c r="A112" s="102"/>
      <c r="F112" s="103"/>
      <c r="G112" s="104" t="s">
        <v>230</v>
      </c>
      <c r="H112" s="104">
        <v>2724.6</v>
      </c>
      <c r="I112" s="105">
        <f>H20+H21+H51+H52+H77+H78+H83+H84</f>
        <v>11785.9</v>
      </c>
      <c r="J112" s="106">
        <f t="shared" ref="J112:J115" si="9">H112-I112</f>
        <v>-9061.2999999999993</v>
      </c>
    </row>
    <row r="113" spans="1:10" s="72" customFormat="1" hidden="1" x14ac:dyDescent="0.25">
      <c r="A113" s="102"/>
      <c r="F113" s="103"/>
      <c r="G113" s="104" t="s">
        <v>231</v>
      </c>
      <c r="H113" s="104">
        <f>22.7+7.2</f>
        <v>29.9</v>
      </c>
      <c r="I113" s="105">
        <f>H14+H106</f>
        <v>36.800000000000004</v>
      </c>
      <c r="J113" s="106">
        <f t="shared" si="9"/>
        <v>-6.9000000000000057</v>
      </c>
    </row>
    <row r="114" spans="1:10" s="72" customFormat="1" hidden="1" x14ac:dyDescent="0.25">
      <c r="A114" s="102"/>
      <c r="F114" s="103"/>
      <c r="G114" s="104" t="s">
        <v>232</v>
      </c>
      <c r="H114" s="104">
        <f>95.1+79.8+314.9</f>
        <v>489.79999999999995</v>
      </c>
      <c r="I114" s="105">
        <f>H13+H41+H66</f>
        <v>736.2</v>
      </c>
      <c r="J114" s="106">
        <f t="shared" si="9"/>
        <v>-246.40000000000009</v>
      </c>
    </row>
    <row r="115" spans="1:10" s="72" customFormat="1" hidden="1" x14ac:dyDescent="0.25">
      <c r="A115" s="102"/>
      <c r="F115" s="103"/>
      <c r="G115" s="104"/>
      <c r="H115" s="104"/>
      <c r="I115" s="104"/>
      <c r="J115" s="106">
        <f t="shared" si="9"/>
        <v>0</v>
      </c>
    </row>
    <row r="116" spans="1:10" s="72" customFormat="1" x14ac:dyDescent="0.25">
      <c r="A116" s="102"/>
      <c r="F116" s="103"/>
      <c r="G116" s="104"/>
      <c r="H116" s="104"/>
      <c r="I116" s="104"/>
    </row>
  </sheetData>
  <mergeCells count="359">
    <mergeCell ref="I16:I18"/>
    <mergeCell ref="H16:H18"/>
    <mergeCell ref="G16:G18"/>
    <mergeCell ref="F16:F18"/>
    <mergeCell ref="E16:E18"/>
    <mergeCell ref="D16:D18"/>
    <mergeCell ref="B16:B18"/>
    <mergeCell ref="A16:A18"/>
    <mergeCell ref="F26:F27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14:G15"/>
    <mergeCell ref="G5:H5"/>
    <mergeCell ref="I5:I6"/>
    <mergeCell ref="J8:O8"/>
    <mergeCell ref="J9:O9"/>
    <mergeCell ref="G10:I10"/>
    <mergeCell ref="J10:O10"/>
    <mergeCell ref="H14:H15"/>
    <mergeCell ref="I14:I15"/>
    <mergeCell ref="J14:O14"/>
    <mergeCell ref="J15:O15"/>
    <mergeCell ref="J16:O16"/>
    <mergeCell ref="J19:O19"/>
    <mergeCell ref="J11:O11"/>
    <mergeCell ref="G12:I12"/>
    <mergeCell ref="J12:O12"/>
    <mergeCell ref="J13:O13"/>
    <mergeCell ref="J20:O20"/>
    <mergeCell ref="J21:O21"/>
    <mergeCell ref="A22:A24"/>
    <mergeCell ref="B22:B24"/>
    <mergeCell ref="D22:D24"/>
    <mergeCell ref="E22:E24"/>
    <mergeCell ref="F22:F24"/>
    <mergeCell ref="G22:G24"/>
    <mergeCell ref="H22:H24"/>
    <mergeCell ref="I22:I24"/>
    <mergeCell ref="J22:O22"/>
    <mergeCell ref="J23:O23"/>
    <mergeCell ref="J24:O24"/>
    <mergeCell ref="A14:A15"/>
    <mergeCell ref="B14:B15"/>
    <mergeCell ref="D14:D15"/>
    <mergeCell ref="E14:E15"/>
    <mergeCell ref="F14:F15"/>
    <mergeCell ref="J34:O34"/>
    <mergeCell ref="J35:O35"/>
    <mergeCell ref="J36:O36"/>
    <mergeCell ref="J26:O26"/>
    <mergeCell ref="J27:O27"/>
    <mergeCell ref="A28:A30"/>
    <mergeCell ref="D28:D30"/>
    <mergeCell ref="J28:O28"/>
    <mergeCell ref="B29:B30"/>
    <mergeCell ref="G29:G30"/>
    <mergeCell ref="H29:H30"/>
    <mergeCell ref="A25:A27"/>
    <mergeCell ref="B25:B27"/>
    <mergeCell ref="G25:I27"/>
    <mergeCell ref="J25:O25"/>
    <mergeCell ref="D26:D27"/>
    <mergeCell ref="E26:E27"/>
    <mergeCell ref="I29:I30"/>
    <mergeCell ref="J29:O29"/>
    <mergeCell ref="J30:O30"/>
    <mergeCell ref="B31:B33"/>
    <mergeCell ref="A31:A33"/>
    <mergeCell ref="E29:E30"/>
    <mergeCell ref="J37:O38"/>
    <mergeCell ref="A39:A40"/>
    <mergeCell ref="B39:B40"/>
    <mergeCell ref="D39:D40"/>
    <mergeCell ref="E39:E40"/>
    <mergeCell ref="F39:F40"/>
    <mergeCell ref="G39:G40"/>
    <mergeCell ref="H39:H40"/>
    <mergeCell ref="I39:I40"/>
    <mergeCell ref="J39:O39"/>
    <mergeCell ref="A37:A38"/>
    <mergeCell ref="B37:B38"/>
    <mergeCell ref="D37:D38"/>
    <mergeCell ref="E37:E38"/>
    <mergeCell ref="F37:F38"/>
    <mergeCell ref="G37:I38"/>
    <mergeCell ref="J40:O40"/>
    <mergeCell ref="A41:A42"/>
    <mergeCell ref="B41:B42"/>
    <mergeCell ref="D41:D42"/>
    <mergeCell ref="E41:E42"/>
    <mergeCell ref="F41:F42"/>
    <mergeCell ref="G41:G42"/>
    <mergeCell ref="H41:H42"/>
    <mergeCell ref="I41:I42"/>
    <mergeCell ref="J41:O42"/>
    <mergeCell ref="H43:H44"/>
    <mergeCell ref="I43:I44"/>
    <mergeCell ref="J43:O43"/>
    <mergeCell ref="J44:O44"/>
    <mergeCell ref="A45:A46"/>
    <mergeCell ref="B45:B46"/>
    <mergeCell ref="D45:D46"/>
    <mergeCell ref="E45:E46"/>
    <mergeCell ref="F45:F46"/>
    <mergeCell ref="G45:I46"/>
    <mergeCell ref="A43:A44"/>
    <mergeCell ref="B43:B44"/>
    <mergeCell ref="D43:D44"/>
    <mergeCell ref="E43:E44"/>
    <mergeCell ref="F43:F44"/>
    <mergeCell ref="G43:G44"/>
    <mergeCell ref="J45:O45"/>
    <mergeCell ref="J46:O46"/>
    <mergeCell ref="A47:A48"/>
    <mergeCell ref="B47:B48"/>
    <mergeCell ref="D47:D48"/>
    <mergeCell ref="E47:E48"/>
    <mergeCell ref="F47:F48"/>
    <mergeCell ref="G47:G48"/>
    <mergeCell ref="H47:H48"/>
    <mergeCell ref="I47:I48"/>
    <mergeCell ref="J47:O47"/>
    <mergeCell ref="J48:O48"/>
    <mergeCell ref="A49:A50"/>
    <mergeCell ref="B49:B50"/>
    <mergeCell ref="D49:D50"/>
    <mergeCell ref="E49:E50"/>
    <mergeCell ref="F49:F50"/>
    <mergeCell ref="G49:G50"/>
    <mergeCell ref="H49:H50"/>
    <mergeCell ref="I49:I50"/>
    <mergeCell ref="J49:O49"/>
    <mergeCell ref="J50:O50"/>
    <mergeCell ref="A60:A61"/>
    <mergeCell ref="B60:B61"/>
    <mergeCell ref="D60:D61"/>
    <mergeCell ref="E60:E61"/>
    <mergeCell ref="F60:F61"/>
    <mergeCell ref="G60:G61"/>
    <mergeCell ref="J51:O51"/>
    <mergeCell ref="J52:O52"/>
    <mergeCell ref="A53:A54"/>
    <mergeCell ref="B53:B54"/>
    <mergeCell ref="D53:D54"/>
    <mergeCell ref="E53:E54"/>
    <mergeCell ref="F53:F54"/>
    <mergeCell ref="G53:G54"/>
    <mergeCell ref="H53:H54"/>
    <mergeCell ref="I53:I54"/>
    <mergeCell ref="J53:O53"/>
    <mergeCell ref="J54:O54"/>
    <mergeCell ref="H55:H56"/>
    <mergeCell ref="I55:I56"/>
    <mergeCell ref="J55:O55"/>
    <mergeCell ref="J56:O56"/>
    <mergeCell ref="A57:A59"/>
    <mergeCell ref="B57:B59"/>
    <mergeCell ref="D57:D59"/>
    <mergeCell ref="E57:E59"/>
    <mergeCell ref="F57:F59"/>
    <mergeCell ref="G57:G59"/>
    <mergeCell ref="A55:A56"/>
    <mergeCell ref="B55:B56"/>
    <mergeCell ref="D55:D56"/>
    <mergeCell ref="E55:E56"/>
    <mergeCell ref="F55:F56"/>
    <mergeCell ref="G55:G56"/>
    <mergeCell ref="H60:H61"/>
    <mergeCell ref="I60:I61"/>
    <mergeCell ref="J60:O60"/>
    <mergeCell ref="J61:O61"/>
    <mergeCell ref="J62:O62"/>
    <mergeCell ref="H57:H59"/>
    <mergeCell ref="I57:I59"/>
    <mergeCell ref="J57:O57"/>
    <mergeCell ref="J58:O58"/>
    <mergeCell ref="J59:O59"/>
    <mergeCell ref="J66:O67"/>
    <mergeCell ref="J63:O63"/>
    <mergeCell ref="A64:A65"/>
    <mergeCell ref="B64:B65"/>
    <mergeCell ref="D64:D65"/>
    <mergeCell ref="E64:E65"/>
    <mergeCell ref="F64:F65"/>
    <mergeCell ref="G64:G65"/>
    <mergeCell ref="H64:H65"/>
    <mergeCell ref="I64:I65"/>
    <mergeCell ref="J64:O64"/>
    <mergeCell ref="J65:O65"/>
    <mergeCell ref="J68:O69"/>
    <mergeCell ref="A70:A71"/>
    <mergeCell ref="B70:B71"/>
    <mergeCell ref="D70:D71"/>
    <mergeCell ref="E70:E71"/>
    <mergeCell ref="F70:F71"/>
    <mergeCell ref="G70:G71"/>
    <mergeCell ref="H70:H71"/>
    <mergeCell ref="A68:A69"/>
    <mergeCell ref="B68:B69"/>
    <mergeCell ref="D68:D69"/>
    <mergeCell ref="E68:E69"/>
    <mergeCell ref="F68:F69"/>
    <mergeCell ref="G68:G69"/>
    <mergeCell ref="I70:I71"/>
    <mergeCell ref="J70:O70"/>
    <mergeCell ref="J71:O71"/>
    <mergeCell ref="A75:A76"/>
    <mergeCell ref="B75:B76"/>
    <mergeCell ref="D75:D76"/>
    <mergeCell ref="E75:E76"/>
    <mergeCell ref="F75:F76"/>
    <mergeCell ref="G75:G76"/>
    <mergeCell ref="H75:H76"/>
    <mergeCell ref="J80:O80"/>
    <mergeCell ref="J81:O81"/>
    <mergeCell ref="J82:O82"/>
    <mergeCell ref="J83:O83"/>
    <mergeCell ref="J84:O84"/>
    <mergeCell ref="J85:O85"/>
    <mergeCell ref="I75:I76"/>
    <mergeCell ref="J75:O75"/>
    <mergeCell ref="J76:O76"/>
    <mergeCell ref="J77:O77"/>
    <mergeCell ref="J78:O78"/>
    <mergeCell ref="J79:O79"/>
    <mergeCell ref="H86:H87"/>
    <mergeCell ref="I86:I87"/>
    <mergeCell ref="J86:O86"/>
    <mergeCell ref="J87:O87"/>
    <mergeCell ref="A88:A89"/>
    <mergeCell ref="B88:B89"/>
    <mergeCell ref="D88:D89"/>
    <mergeCell ref="E88:E89"/>
    <mergeCell ref="F88:F89"/>
    <mergeCell ref="G88:I89"/>
    <mergeCell ref="A86:A87"/>
    <mergeCell ref="B86:B87"/>
    <mergeCell ref="D86:D87"/>
    <mergeCell ref="E86:E87"/>
    <mergeCell ref="F86:F87"/>
    <mergeCell ref="G86:G87"/>
    <mergeCell ref="J88:O88"/>
    <mergeCell ref="J89:O89"/>
    <mergeCell ref="A90:A91"/>
    <mergeCell ref="B90:B91"/>
    <mergeCell ref="D90:D91"/>
    <mergeCell ref="E90:E91"/>
    <mergeCell ref="F90:F91"/>
    <mergeCell ref="G90:G91"/>
    <mergeCell ref="H90:H91"/>
    <mergeCell ref="I90:I91"/>
    <mergeCell ref="J90:O90"/>
    <mergeCell ref="J91:O91"/>
    <mergeCell ref="A92:A93"/>
    <mergeCell ref="B92:B93"/>
    <mergeCell ref="D92:D93"/>
    <mergeCell ref="E92:E93"/>
    <mergeCell ref="F92:F93"/>
    <mergeCell ref="G92:G93"/>
    <mergeCell ref="H92:H93"/>
    <mergeCell ref="I92:I93"/>
    <mergeCell ref="J92:O92"/>
    <mergeCell ref="J93:O93"/>
    <mergeCell ref="A94:A95"/>
    <mergeCell ref="B94:B95"/>
    <mergeCell ref="D94:D95"/>
    <mergeCell ref="E94:E95"/>
    <mergeCell ref="F94:F95"/>
    <mergeCell ref="G94:G95"/>
    <mergeCell ref="H94:H95"/>
    <mergeCell ref="I94:I95"/>
    <mergeCell ref="J94:O94"/>
    <mergeCell ref="J95:O95"/>
    <mergeCell ref="A96:A97"/>
    <mergeCell ref="B96:B97"/>
    <mergeCell ref="D96:D97"/>
    <mergeCell ref="E96:E97"/>
    <mergeCell ref="F96:F97"/>
    <mergeCell ref="G96:G97"/>
    <mergeCell ref="H96:H97"/>
    <mergeCell ref="I96:I97"/>
    <mergeCell ref="J96:O96"/>
    <mergeCell ref="J97:O97"/>
    <mergeCell ref="A98:A99"/>
    <mergeCell ref="B98:B99"/>
    <mergeCell ref="D98:D99"/>
    <mergeCell ref="E98:E99"/>
    <mergeCell ref="F98:F99"/>
    <mergeCell ref="G98:G99"/>
    <mergeCell ref="H98:H99"/>
    <mergeCell ref="I98:I99"/>
    <mergeCell ref="J98:O98"/>
    <mergeCell ref="J99:O99"/>
    <mergeCell ref="A100:A101"/>
    <mergeCell ref="B100:B101"/>
    <mergeCell ref="D100:D101"/>
    <mergeCell ref="E100:E101"/>
    <mergeCell ref="F100:F101"/>
    <mergeCell ref="G100:G101"/>
    <mergeCell ref="H100:H101"/>
    <mergeCell ref="I100:I101"/>
    <mergeCell ref="J100:O100"/>
    <mergeCell ref="J101:O101"/>
    <mergeCell ref="J105:O105"/>
    <mergeCell ref="J106:O106"/>
    <mergeCell ref="J107:O107"/>
    <mergeCell ref="J108:O108"/>
    <mergeCell ref="J109:O109"/>
    <mergeCell ref="J102:O102"/>
    <mergeCell ref="J103:O103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4:O104"/>
    <mergeCell ref="B72:B74"/>
    <mergeCell ref="A72:A74"/>
    <mergeCell ref="F31:F33"/>
    <mergeCell ref="E31:E33"/>
    <mergeCell ref="D31:D33"/>
    <mergeCell ref="I31:I33"/>
    <mergeCell ref="H31:H33"/>
    <mergeCell ref="G31:G33"/>
    <mergeCell ref="I72:I74"/>
    <mergeCell ref="H72:H74"/>
    <mergeCell ref="G72:G74"/>
    <mergeCell ref="F72:F74"/>
    <mergeCell ref="E72:E74"/>
    <mergeCell ref="D72:D74"/>
    <mergeCell ref="H68:H69"/>
    <mergeCell ref="I68:I69"/>
    <mergeCell ref="A66:A67"/>
    <mergeCell ref="B66:B67"/>
    <mergeCell ref="D66:D67"/>
    <mergeCell ref="E66:E67"/>
    <mergeCell ref="F66:F67"/>
    <mergeCell ref="G66:G67"/>
    <mergeCell ref="H66:H67"/>
    <mergeCell ref="I66:I67"/>
  </mergeCells>
  <pageMargins left="0.70866141732283472" right="0.31496062992125984" top="0.35433070866141736" bottom="0.35433070866141736" header="0.31496062992125984" footer="0.31496062992125984"/>
  <pageSetup paperSize="9" scale="61" orientation="landscape" r:id="rId1"/>
  <rowBreaks count="13" manualBreakCount="13">
    <brk id="12" max="8" man="1"/>
    <brk id="17" max="8" man="1"/>
    <brk id="22" max="8" man="1"/>
    <brk id="30" max="8" man="1"/>
    <brk id="36" max="8" man="1"/>
    <brk id="48" max="8" man="1"/>
    <brk id="56" max="8" man="1"/>
    <brk id="62" max="8" man="1"/>
    <brk id="69" max="8" man="1"/>
    <brk id="76" max="8" man="1"/>
    <brk id="81" max="8" man="1"/>
    <brk id="87" max="8" man="1"/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Лист1 (уточн.)</vt:lpstr>
      <vt:lpstr>Лист1!Заголовки_для_печати</vt:lpstr>
      <vt:lpstr>'Лист1 (уточн.)'!Заголовки_для_печати</vt:lpstr>
      <vt:lpstr>Лист1!Область_печати</vt:lpstr>
      <vt:lpstr>'Лист1 (уточн.)'!Область_печати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Король О. В.</cp:lastModifiedBy>
  <cp:lastPrinted>2014-10-31T09:20:39Z</cp:lastPrinted>
  <dcterms:created xsi:type="dcterms:W3CDTF">2014-04-11T05:38:00Z</dcterms:created>
  <dcterms:modified xsi:type="dcterms:W3CDTF">2014-10-31T09:25:24Z</dcterms:modified>
</cp:coreProperties>
</file>