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<sst xmlns="http://schemas.openxmlformats.org/spreadsheetml/2006/main" count="265" uniqueCount="168">
  <si>
    <t>№ п/п</t>
  </si>
  <si>
    <t>X</t>
  </si>
  <si>
    <t>Подпрограмма 1 «Социальная поддерка населения»</t>
  </si>
  <si>
    <t>1</t>
  </si>
  <si>
    <t>1.6</t>
  </si>
  <si>
    <t>1.9</t>
  </si>
  <si>
    <t>1.9.1</t>
  </si>
  <si>
    <t>1.9.2</t>
  </si>
  <si>
    <t>1.17</t>
  </si>
  <si>
    <t>Ескина М.В.</t>
  </si>
  <si>
    <t>1.19</t>
  </si>
  <si>
    <t xml:space="preserve">Подпрограмма 2. Социальное обслуживание населения      </t>
  </si>
  <si>
    <t>2.1.1</t>
  </si>
  <si>
    <t>2.1.2</t>
  </si>
  <si>
    <t>2.2</t>
  </si>
  <si>
    <t>Подпрограмма 3. Доступная среда</t>
  </si>
  <si>
    <t>3</t>
  </si>
  <si>
    <t>3.2</t>
  </si>
  <si>
    <t>3.2.1</t>
  </si>
  <si>
    <t>Улучшение качества жизни отдельных категорий граждан</t>
  </si>
  <si>
    <t>Доплата к пенсии почетным гражданам города</t>
  </si>
  <si>
    <t>1.17.1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</si>
  <si>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</si>
  <si>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</si>
  <si>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</si>
  <si>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</si>
  <si>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</si>
  <si>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</si>
  <si>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Оплата труда и выплаты по оплате труда</t>
  </si>
  <si>
    <t>Эффективное управление реализацией подпрограммы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</si>
  <si>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</si>
  <si>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</si>
  <si>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2.1.3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</si>
  <si>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</si>
  <si>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</si>
  <si>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</si>
  <si>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</si>
  <si>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</si>
  <si>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</si>
  <si>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</si>
  <si>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</si>
  <si>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</si>
  <si>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</si>
  <si>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</si>
  <si>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</si>
  <si>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1.18.10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</si>
  <si>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</si>
  <si>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</si>
  <si>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</si>
  <si>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</si>
  <si>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</si>
  <si>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</si>
  <si>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</si>
  <si>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</si>
  <si>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</si>
  <si>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</si>
  <si>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</si>
  <si>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</si>
  <si>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</si>
  <si>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</si>
  <si>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</si>
  <si>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</si>
  <si>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</si>
  <si>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</si>
  <si>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</si>
  <si>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</si>
  <si>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</si>
  <si>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</si>
  <si>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</si>
  <si>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</si>
  <si>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Директор</t>
  </si>
  <si>
    <t>А.А.Пашко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</si>
  <si>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</si>
  <si>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</si>
  <si>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</si>
  <si>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</si>
  <si>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</si>
  <si>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</si>
  <si>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</si>
  <si>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</si>
  <si>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</si>
  <si>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</si>
  <si>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</si>
  <si>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</si>
  <si>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</si>
  <si>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</si>
  <si>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</si>
  <si>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</si>
  <si>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</si>
  <si>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</si>
  <si>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</si>
  <si>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</si>
  <si>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</si>
  <si>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</si>
  <si>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</si>
  <si>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</si>
  <si>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Заключено контрактов на отчетную дату, тыс.руб.</t>
  </si>
  <si>
    <t>предусмотрено муниципальной программой</t>
  </si>
  <si>
    <t>факт на отчетную дату</t>
  </si>
  <si>
    <t>Отчет об исполнении плана реализации</t>
  </si>
  <si>
    <t xml:space="preserve">муниципальной программы города Волгодонска "Социальная поддержка граждан Волгодонска" </t>
  </si>
  <si>
    <t>Главный бухгалтер</t>
  </si>
  <si>
    <t>Исполнитель</t>
  </si>
  <si>
    <t>Кузнецова В.В.        т.22-53-68</t>
  </si>
  <si>
    <t>1.19.4</t>
  </si>
  <si>
    <t>3.4</t>
  </si>
  <si>
    <t>Выполнение работ по созданию универсальной безбарьерной среды</t>
  </si>
  <si>
    <t>Увеличение количества объектов в образовательных учреждениях, доступных для детей-инвалидов</t>
  </si>
  <si>
    <r>
      <t xml:space="preserve">отчетный период </t>
    </r>
    <r>
      <rPr>
        <b/>
        <u val="single"/>
        <sz val="12"/>
        <color indexed="8"/>
        <rFont val="Times New Roman"/>
        <family val="1"/>
      </rPr>
      <t xml:space="preserve">  6   </t>
    </r>
    <r>
      <rPr>
        <b/>
        <sz val="12"/>
        <color indexed="8"/>
        <rFont val="Times New Roman"/>
        <family val="1"/>
      </rPr>
      <t>мес. 2015г.</t>
    </r>
  </si>
  <si>
    <t>1.19.5</t>
  </si>
  <si>
    <t>1.19.6</t>
  </si>
  <si>
    <t>1.19.7</t>
  </si>
  <si>
    <t>1.19.8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</si>
  <si>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</si>
  <si>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</si>
  <si>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</si>
  <si>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</si>
  <si>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</si>
  <si>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</si>
  <si>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</si>
  <si>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</si>
  <si>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</si>
  <si>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</si>
  <si>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</si>
  <si>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</si>
  <si>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</si>
  <si>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Улучшение качества жизни семей с детьми</t>
  </si>
  <si>
    <t>1.19.21</t>
  </si>
  <si>
    <t>1.19.22</t>
  </si>
  <si>
    <t>1.19.23</t>
  </si>
  <si>
    <t>1.19.24</t>
  </si>
  <si>
    <t>1.19.25</t>
  </si>
  <si>
    <t>1.19.26</t>
  </si>
  <si>
    <t>55 лет Всероссийскому обществу слепых</t>
  </si>
  <si>
    <t>1.19.27</t>
  </si>
  <si>
    <t>1.19.28</t>
  </si>
  <si>
    <t>1.19.29</t>
  </si>
  <si>
    <t>1.19.30</t>
  </si>
  <si>
    <t>1.19.31</t>
  </si>
  <si>
    <t>1.22</t>
  </si>
  <si>
    <t>1.22. Обеспечение реализации подпрограммы</t>
  </si>
  <si>
    <t>1.22.1</t>
  </si>
  <si>
    <t>1.22.2</t>
  </si>
  <si>
    <t>1.22.3</t>
  </si>
  <si>
    <t>1.23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</si>
  <si>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</si>
  <si>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</si>
  <si>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</si>
  <si>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</si>
  <si>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30.06.20115</t>
  </si>
  <si>
    <t>2.1</t>
  </si>
  <si>
    <t>И.О.Столяр</t>
  </si>
  <si>
    <t>Таблица 13</t>
  </si>
  <si>
    <t xml:space="preserve">Ответственный исполнитель, соисполнитель, участник (должность/ФИО)  </t>
  </si>
  <si>
    <t>предусмотрено сводной бюджетной росписью</t>
  </si>
  <si>
    <t>3.5</t>
  </si>
  <si>
    <t>Приобретение оборудования</t>
  </si>
  <si>
    <t>2.1. Осуществление государственных полномочий в сфере социального обслуживания</t>
  </si>
  <si>
    <t>Начальник отдела субсидий и льгот Михайлова Т.А.</t>
  </si>
  <si>
    <t>Начальник отдела бухгалтерского учета - главный бухгалтер 
Столяр И.О.</t>
  </si>
  <si>
    <t>Начальник отдела адресных пособий 
Ескина М.В.</t>
  </si>
  <si>
    <t>Директор МУ "ЦСО ГПВиИ № 1 г.Волгодонска" 
Батлуков И.В.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</si>
  <si>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</si>
  <si>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</si>
  <si>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отдела адресных пособий Ескина М.В.</t>
  </si>
  <si>
    <t>Начальник отдела бухгалтерского учета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</si>
  <si>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Начальник административно-хозяйственного отдела 
Юдина Т.И.</t>
  </si>
  <si>
    <t>Начальник Управления образования г.Волгодонска 
Белан Н.В.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</si>
</sst>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14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49" fontId="41" fillId="0" borderId="12" xfId="0" applyNumberFormat="1" applyFont="1" applyBorder="1" applyAlignment="1">
      <alignment horizontal="center" vertical="top" wrapText="1"/>
    </xf>
    <xf numFmtId="14" fontId="41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49" fontId="41" fillId="0" borderId="10" xfId="0" applyNumberFormat="1" applyFont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center" vertical="top" wrapText="1"/>
    </xf>
    <xf numFmtId="14" fontId="41" fillId="0" borderId="15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vertical="top" wrapText="1"/>
    </xf>
    <xf numFmtId="14" fontId="41" fillId="0" borderId="18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9" xfId="0" applyFont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Fill="1" applyBorder="1" applyAlignment="1">
      <alignment horizontal="center" vertical="top" wrapText="1"/>
    </xf>
    <xf numFmtId="165" fontId="41" fillId="0" borderId="19" xfId="0" applyNumberFormat="1" applyFont="1" applyBorder="1" applyAlignment="1">
      <alignment horizontal="center" vertical="top" wrapText="1"/>
    </xf>
    <xf numFmtId="165" fontId="41" fillId="0" borderId="17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9" xfId="0" applyNumberFormat="1" applyFont="1" applyBorder="1" applyAlignment="1">
      <alignment horizontal="center" vertical="top" wrapText="1"/>
    </xf>
    <xf numFmtId="49" fontId="41" fillId="0" borderId="19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0" xfId="0" applyNumberFormat="1" applyFont="1" applyBorder="1" applyAlignment="1">
      <alignment horizontal="center" vertical="top" wrapText="1"/>
    </xf>
    <xf numFmtId="165" fontId="43" fillId="0" borderId="1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164" fontId="41" fillId="0" borderId="0" xfId="0" applyNumberFormat="1" applyFont="1" applyAlignment="1">
      <alignment vertical="top"/>
    </xf>
    <xf numFmtId="164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Fill="1" applyBorder="1" applyAlignment="1">
      <alignment horizontal="center" vertical="top"/>
    </xf>
    <xf numFmtId="164" fontId="41" fillId="0" borderId="19" xfId="0" applyNumberFormat="1" applyFont="1" applyBorder="1" applyAlignment="1">
      <alignment horizontal="center" vertical="top"/>
    </xf>
    <xf numFmtId="164" fontId="41" fillId="0" borderId="17" xfId="0" applyNumberFormat="1" applyFont="1" applyBorder="1" applyAlignment="1">
      <alignment horizontal="center" vertical="top"/>
    </xf>
    <xf numFmtId="164" fontId="41" fillId="0" borderId="13" xfId="0" applyNumberFormat="1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7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14" fontId="41" fillId="0" borderId="13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14" fontId="41" fillId="0" borderId="19" xfId="0" applyNumberFormat="1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1" fillId="0" borderId="17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49" fontId="41" fillId="0" borderId="19" xfId="0" applyNumberFormat="1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top" wrapText="1"/>
    </xf>
    <xf numFmtId="49" fontId="43" fillId="0" borderId="11" xfId="0" applyNumberFormat="1" applyFont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top" wrapText="1"/>
    </xf>
    <xf numFmtId="49" fontId="41" fillId="0" borderId="19" xfId="0" applyNumberFormat="1" applyFont="1" applyFill="1" applyBorder="1" applyAlignment="1">
      <alignment horizontal="left" vertical="top" wrapText="1"/>
    </xf>
    <xf numFmtId="49" fontId="41" fillId="0" borderId="17" xfId="0" applyNumberFormat="1" applyFont="1" applyFill="1" applyBorder="1" applyAlignment="1">
      <alignment horizontal="left" vertical="top" wrapText="1"/>
    </xf>
    <xf numFmtId="49" fontId="41" fillId="0" borderId="19" xfId="0" applyNumberFormat="1" applyFont="1" applyBorder="1" applyAlignment="1">
      <alignment horizontal="left" vertical="top" wrapText="1"/>
    </xf>
    <xf numFmtId="49" fontId="41" fillId="0" borderId="17" xfId="0" applyNumberFormat="1" applyFont="1" applyBorder="1" applyAlignment="1">
      <alignment horizontal="left" vertical="top" wrapText="1"/>
    </xf>
    <xf numFmtId="49" fontId="41" fillId="0" borderId="2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horizontal="center" vertical="top" wrapText="1"/>
    </xf>
    <xf numFmtId="0" fontId="41" fillId="0" borderId="2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9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C55">
      <selection activeCell="E60" sqref="E60:J61"/>
    </sheetView>
  </sheetViews>
  <sheetFormatPr defaultColWidth="9.140625" defaultRowHeight="15"/>
  <cols>
    <col min="1" max="1" width="6.8515625" style="0" customWidth="1"/>
    <col min="2" max="2" width="28.8515625" style="0" customWidth="1"/>
    <col min="3" max="3" width="27.421875" style="0" customWidth="1"/>
    <col min="4" max="4" width="23.00390625" style="10" customWidth="1"/>
    <col min="5" max="5" width="13.57421875" style="0" customWidth="1"/>
    <col min="6" max="6" width="13.00390625" style="0" customWidth="1"/>
    <col min="7" max="7" width="15.140625" style="0" customWidth="1"/>
    <col min="8" max="8" width="15.00390625" style="0" customWidth="1"/>
    <col min="9" max="9" width="13.421875" style="0" customWidth="1"/>
    <col min="10" max="10" width="15.00390625" style="0" customWidth="1"/>
  </cols>
  <sheetData>
    <row r="1" spans="1:10" ht="13.5" customHeight="1">
      <c r="A1" s="82"/>
      <c r="B1" s="82"/>
      <c r="C1" s="82"/>
      <c r="D1" s="82"/>
      <c r="E1" s="82"/>
      <c r="F1" s="82"/>
      <c r="G1" s="82"/>
      <c r="H1" s="82"/>
      <c r="I1" s="82"/>
      <c r="J1" s="1" t="s">
        <v>152</v>
      </c>
    </row>
    <row r="2" spans="1:9" ht="10.5" customHeight="1">
      <c r="A2" s="82"/>
      <c r="B2" s="82"/>
      <c r="C2" s="82"/>
      <c r="D2" s="82"/>
      <c r="E2" s="82"/>
      <c r="F2" s="82"/>
      <c r="G2" s="82"/>
      <c r="H2" s="82"/>
      <c r="I2" s="82"/>
    </row>
    <row r="3" spans="1:9" ht="15.75" customHeight="1">
      <c r="A3" s="1"/>
      <c r="B3" s="1"/>
      <c r="C3" s="1"/>
      <c r="D3" s="9"/>
      <c r="E3" s="1"/>
      <c r="F3" s="1"/>
      <c r="G3" s="1"/>
      <c r="H3" s="1"/>
      <c r="I3" s="1"/>
    </row>
    <row r="4" spans="1:10" ht="15.75" customHeight="1">
      <c r="A4" s="72" t="s">
        <v>99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 customHeight="1">
      <c r="A5" s="72" t="s">
        <v>100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.75" customHeight="1">
      <c r="A6" s="72" t="s">
        <v>108</v>
      </c>
      <c r="B6" s="72"/>
      <c r="C6" s="72"/>
      <c r="D6" s="72"/>
      <c r="E6" s="72"/>
      <c r="F6" s="72"/>
      <c r="G6" s="72"/>
      <c r="H6" s="72"/>
      <c r="I6" s="72"/>
      <c r="J6" s="72"/>
    </row>
    <row r="8" spans="1:10" ht="47.25" customHeight="1">
      <c r="A8" s="83" t="s">
        <v>0</v>
      </c>
      <c r="B8" s="83" t="s">
        <v>91</v>
      </c>
      <c r="C8" s="83" t="s">
        <v>153</v>
      </c>
      <c r="D8" s="83" t="s">
        <v>92</v>
      </c>
      <c r="E8" s="83" t="s">
        <v>93</v>
      </c>
      <c r="F8" s="83" t="s">
        <v>94</v>
      </c>
      <c r="G8" s="90" t="s">
        <v>95</v>
      </c>
      <c r="H8" s="90"/>
      <c r="I8" s="91"/>
      <c r="J8" s="89" t="s">
        <v>96</v>
      </c>
    </row>
    <row r="9" spans="1:10" ht="72.75" customHeight="1">
      <c r="A9" s="83"/>
      <c r="B9" s="83"/>
      <c r="C9" s="83"/>
      <c r="D9" s="83"/>
      <c r="E9" s="83"/>
      <c r="F9" s="83"/>
      <c r="G9" s="42" t="s">
        <v>97</v>
      </c>
      <c r="H9" s="63" t="s">
        <v>154</v>
      </c>
      <c r="I9" s="42" t="s">
        <v>98</v>
      </c>
      <c r="J9" s="89"/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42">
        <v>6</v>
      </c>
      <c r="G10" s="2">
        <v>7</v>
      </c>
      <c r="H10" s="63">
        <v>8</v>
      </c>
      <c r="I10" s="2">
        <v>9</v>
      </c>
      <c r="J10" s="42">
        <v>10</v>
      </c>
    </row>
    <row r="11" spans="1:10" ht="16.5" customHeight="1">
      <c r="A11" s="3" t="s">
        <v>3</v>
      </c>
      <c r="B11" s="68" t="s">
        <v>2</v>
      </c>
      <c r="C11" s="69"/>
      <c r="D11" s="69"/>
      <c r="E11" s="69"/>
      <c r="F11" s="69"/>
      <c r="G11" s="45">
        <f>G12+G13+G17+G19+G63+G67+G68</f>
        <v>21508.899999999998</v>
      </c>
      <c r="H11" s="45">
        <f>H12+H13+H17+H19+H63+H67+H68</f>
        <v>21515.6</v>
      </c>
      <c r="I11" s="45">
        <f>I12+I13+I17+I19+I63+I67+I68</f>
        <v>10782.091</v>
      </c>
      <c r="J11" s="45">
        <f>J12+J13+J19+J63+J67+J68</f>
        <v>6156.100000000001</v>
      </c>
    </row>
    <row r="12" spans="1:10" ht="90">
      <c r="A12" s="3" t="s">
        <v>4</v>
      </c>
      <c r="B12" s="38" t="s">
        <v>80</v>
      </c>
      <c r="C12" s="67" t="s">
        <v>158</v>
      </c>
      <c r="D12" s="11" t="s">
        <v>19</v>
      </c>
      <c r="E12" s="13">
        <v>42005</v>
      </c>
      <c r="F12" s="44">
        <v>42369</v>
      </c>
      <c r="G12" s="34">
        <v>4000</v>
      </c>
      <c r="H12" s="34">
        <v>4000</v>
      </c>
      <c r="I12" s="34">
        <v>1721.4</v>
      </c>
      <c r="J12" s="51">
        <v>4000</v>
      </c>
    </row>
    <row r="13" spans="1:10" ht="137.25" customHeight="1">
      <c r="A13" s="3" t="s">
        <v>5</v>
      </c>
      <c r="B13" s="43" t="s">
        <v>81</v>
      </c>
      <c r="C13" s="93" t="s">
        <v>159</v>
      </c>
      <c r="D13" s="11" t="s">
        <v>19</v>
      </c>
      <c r="E13" s="13">
        <v>42005</v>
      </c>
      <c r="F13" s="44">
        <v>42369</v>
      </c>
      <c r="G13" s="34">
        <f>G14+G15+G16</f>
        <v>6417.5</v>
      </c>
      <c r="H13" s="34">
        <f>H14+H15+H16</f>
        <v>6417.5</v>
      </c>
      <c r="I13" s="34">
        <f>SUM(I14:I16)</f>
        <v>3624.2</v>
      </c>
      <c r="J13" s="51"/>
    </row>
    <row r="14" spans="1:10" ht="60" customHeight="1">
      <c r="A14" s="3" t="s">
        <v>6</v>
      </c>
      <c r="B14" s="43" t="s">
        <v>20</v>
      </c>
      <c r="C14" s="93" t="s">
        <v>159</v>
      </c>
      <c r="D14" s="11" t="s">
        <v>19</v>
      </c>
      <c r="E14" s="13">
        <v>42005</v>
      </c>
      <c r="F14" s="44">
        <v>42369</v>
      </c>
      <c r="G14" s="34">
        <v>360</v>
      </c>
      <c r="H14" s="34">
        <v>360</v>
      </c>
      <c r="I14" s="34">
        <v>167.1</v>
      </c>
      <c r="J14" s="51"/>
    </row>
    <row r="15" spans="1:10" ht="60" customHeight="1">
      <c r="A15" s="33" t="s">
        <v>7</v>
      </c>
      <c r="B15" s="43" t="s">
        <v>75</v>
      </c>
      <c r="C15" s="93" t="s">
        <v>159</v>
      </c>
      <c r="D15" s="11" t="s">
        <v>19</v>
      </c>
      <c r="E15" s="13">
        <v>42005</v>
      </c>
      <c r="F15" s="44">
        <v>42369</v>
      </c>
      <c r="G15" s="34">
        <v>72</v>
      </c>
      <c r="H15" s="34">
        <v>72</v>
      </c>
      <c r="I15" s="34">
        <v>36</v>
      </c>
      <c r="J15" s="51"/>
    </row>
    <row r="16" spans="1:10" ht="59.25" customHeight="1">
      <c r="A16" s="33" t="s">
        <v>74</v>
      </c>
      <c r="B16" s="43" t="s">
        <v>76</v>
      </c>
      <c r="C16" s="93" t="s">
        <v>159</v>
      </c>
      <c r="D16" s="11" t="s">
        <v>19</v>
      </c>
      <c r="E16" s="13">
        <v>42005</v>
      </c>
      <c r="F16" s="44">
        <v>42369</v>
      </c>
      <c r="G16" s="34">
        <v>5985.5</v>
      </c>
      <c r="H16" s="34">
        <v>5985.5</v>
      </c>
      <c r="I16" s="34">
        <v>3421.1</v>
      </c>
      <c r="J16" s="51"/>
    </row>
    <row r="17" spans="1:10" ht="150" hidden="1">
      <c r="A17" s="18" t="s">
        <v>8</v>
      </c>
      <c r="B17" s="38" t="s">
        <v>82</v>
      </c>
      <c r="C17" s="12" t="s">
        <v>9</v>
      </c>
      <c r="D17" s="7" t="s">
        <v>22</v>
      </c>
      <c r="E17" s="13">
        <v>42005</v>
      </c>
      <c r="F17" s="44">
        <v>42369</v>
      </c>
      <c r="G17" s="34">
        <f>G18</f>
        <v>0</v>
      </c>
      <c r="H17" s="34"/>
      <c r="I17" s="34">
        <f>I18</f>
        <v>0</v>
      </c>
      <c r="J17" s="51"/>
    </row>
    <row r="18" spans="1:10" ht="151.5" customHeight="1" hidden="1">
      <c r="A18" s="8" t="s">
        <v>21</v>
      </c>
      <c r="B18" s="39" t="s">
        <v>23</v>
      </c>
      <c r="C18" s="12" t="s">
        <v>9</v>
      </c>
      <c r="D18" s="7" t="s">
        <v>22</v>
      </c>
      <c r="E18" s="13">
        <v>42005</v>
      </c>
      <c r="F18" s="44">
        <v>42369</v>
      </c>
      <c r="G18" s="34"/>
      <c r="H18" s="34"/>
      <c r="I18" s="35"/>
      <c r="J18" s="51"/>
    </row>
    <row r="19" spans="1:10" s="19" customFormat="1" ht="105" customHeight="1">
      <c r="A19" s="31" t="s">
        <v>10</v>
      </c>
      <c r="B19" s="26" t="s">
        <v>83</v>
      </c>
      <c r="C19" s="93" t="s">
        <v>164</v>
      </c>
      <c r="D19" s="26" t="s">
        <v>72</v>
      </c>
      <c r="E19" s="13">
        <v>42005</v>
      </c>
      <c r="F19" s="44">
        <v>42369</v>
      </c>
      <c r="G19" s="35">
        <f>SUM(G24:G62)</f>
        <v>6002.599999999999</v>
      </c>
      <c r="H19" s="35">
        <f>SUM(H24:H62)</f>
        <v>6002.599999999999</v>
      </c>
      <c r="I19" s="35">
        <f>SUM(I24:I62)</f>
        <v>3280.2909999999997</v>
      </c>
      <c r="J19" s="35">
        <f>SUM(J24:J62)</f>
        <v>1278.6000000000001</v>
      </c>
    </row>
    <row r="20" spans="1:10" s="19" customFormat="1" ht="38.25" customHeight="1" hidden="1">
      <c r="A20" s="32"/>
      <c r="B20" s="26"/>
      <c r="C20" s="93" t="s">
        <v>160</v>
      </c>
      <c r="D20" s="26"/>
      <c r="E20" s="13">
        <v>42005</v>
      </c>
      <c r="F20" s="44">
        <v>42369</v>
      </c>
      <c r="G20" s="35">
        <f>SUM(I20:I20)</f>
        <v>0</v>
      </c>
      <c r="H20" s="35"/>
      <c r="I20" s="35"/>
      <c r="J20" s="52"/>
    </row>
    <row r="21" spans="1:10" s="19" customFormat="1" ht="39" customHeight="1" hidden="1">
      <c r="A21" s="32"/>
      <c r="B21" s="26"/>
      <c r="C21" s="93" t="s">
        <v>160</v>
      </c>
      <c r="D21" s="26"/>
      <c r="E21" s="13">
        <v>42005</v>
      </c>
      <c r="F21" s="44">
        <v>42369</v>
      </c>
      <c r="G21" s="35">
        <f>SUM(I21:I21)</f>
        <v>0</v>
      </c>
      <c r="H21" s="35"/>
      <c r="I21" s="35"/>
      <c r="J21" s="52"/>
    </row>
    <row r="22" spans="1:10" ht="15.75" customHeight="1" hidden="1">
      <c r="A22" s="18"/>
      <c r="B22" s="27"/>
      <c r="C22" s="93" t="s">
        <v>160</v>
      </c>
      <c r="D22" s="28"/>
      <c r="E22" s="13">
        <v>42005</v>
      </c>
      <c r="F22" s="44">
        <v>42369</v>
      </c>
      <c r="G22" s="34"/>
      <c r="H22" s="34"/>
      <c r="I22" s="34"/>
      <c r="J22" s="51"/>
    </row>
    <row r="23" spans="1:10" ht="45" hidden="1">
      <c r="A23" s="18"/>
      <c r="B23" s="7"/>
      <c r="C23" s="93" t="s">
        <v>160</v>
      </c>
      <c r="D23" s="15"/>
      <c r="E23" s="13">
        <v>42005</v>
      </c>
      <c r="F23" s="44">
        <v>42369</v>
      </c>
      <c r="G23" s="34"/>
      <c r="H23" s="34"/>
      <c r="I23" s="34"/>
      <c r="J23" s="51"/>
    </row>
    <row r="24" spans="1:10" ht="180" customHeight="1">
      <c r="A24" s="18" t="s">
        <v>104</v>
      </c>
      <c r="B24" s="7" t="s">
        <v>33</v>
      </c>
      <c r="C24" s="93" t="s">
        <v>164</v>
      </c>
      <c r="D24" s="15" t="s">
        <v>41</v>
      </c>
      <c r="E24" s="13">
        <v>42005</v>
      </c>
      <c r="F24" s="44">
        <v>42369</v>
      </c>
      <c r="G24" s="34">
        <v>1600.7</v>
      </c>
      <c r="H24" s="34">
        <v>1389</v>
      </c>
      <c r="I24" s="34">
        <v>834.5</v>
      </c>
      <c r="J24" s="51"/>
    </row>
    <row r="25" spans="1:10" ht="105.75" customHeight="1">
      <c r="A25" s="18" t="s">
        <v>109</v>
      </c>
      <c r="B25" s="7" t="s">
        <v>34</v>
      </c>
      <c r="C25" s="92" t="s">
        <v>161</v>
      </c>
      <c r="D25" s="15" t="s">
        <v>42</v>
      </c>
      <c r="E25" s="13">
        <v>42005</v>
      </c>
      <c r="F25" s="44">
        <v>42369</v>
      </c>
      <c r="G25" s="34">
        <v>137.2</v>
      </c>
      <c r="H25" s="34">
        <v>137.2</v>
      </c>
      <c r="I25" s="34">
        <v>21.4</v>
      </c>
      <c r="J25" s="51">
        <v>21.4</v>
      </c>
    </row>
    <row r="26" spans="1:10" ht="75">
      <c r="A26" s="18" t="s">
        <v>110</v>
      </c>
      <c r="B26" s="7" t="s">
        <v>35</v>
      </c>
      <c r="C26" s="92" t="s">
        <v>161</v>
      </c>
      <c r="D26" s="15" t="s">
        <v>43</v>
      </c>
      <c r="E26" s="13">
        <v>42005</v>
      </c>
      <c r="F26" s="44">
        <v>42369</v>
      </c>
      <c r="G26" s="34">
        <v>120.1</v>
      </c>
      <c r="H26" s="34">
        <v>120.1</v>
      </c>
      <c r="I26" s="35">
        <v>51.8</v>
      </c>
      <c r="J26" s="51">
        <v>89.7</v>
      </c>
    </row>
    <row r="27" spans="1:10" ht="196.5" customHeight="1">
      <c r="A27" s="18" t="s">
        <v>111</v>
      </c>
      <c r="B27" s="7" t="s">
        <v>36</v>
      </c>
      <c r="C27" s="93" t="s">
        <v>164</v>
      </c>
      <c r="D27" s="15" t="s">
        <v>38</v>
      </c>
      <c r="E27" s="5">
        <v>42125</v>
      </c>
      <c r="F27" s="44">
        <v>42247</v>
      </c>
      <c r="G27" s="34">
        <v>271.5</v>
      </c>
      <c r="H27" s="34">
        <v>271.5</v>
      </c>
      <c r="I27" s="34">
        <v>237.5</v>
      </c>
      <c r="J27" s="51">
        <v>237.5</v>
      </c>
    </row>
    <row r="28" spans="1:10" ht="271.5" customHeight="1">
      <c r="A28" s="18" t="s">
        <v>112</v>
      </c>
      <c r="B28" s="59" t="s">
        <v>113</v>
      </c>
      <c r="C28" s="93" t="s">
        <v>164</v>
      </c>
      <c r="D28" s="15" t="s">
        <v>39</v>
      </c>
      <c r="E28" s="44">
        <v>41760</v>
      </c>
      <c r="F28" s="44">
        <v>42277</v>
      </c>
      <c r="G28" s="34">
        <v>528.5</v>
      </c>
      <c r="H28" s="34">
        <v>740.2</v>
      </c>
      <c r="I28" s="34">
        <v>109.5</v>
      </c>
      <c r="J28" s="51">
        <v>515</v>
      </c>
    </row>
    <row r="29" spans="1:10" ht="75">
      <c r="A29" s="56" t="s">
        <v>114</v>
      </c>
      <c r="B29" s="43" t="s">
        <v>40</v>
      </c>
      <c r="C29" s="93" t="s">
        <v>164</v>
      </c>
      <c r="D29" s="15" t="s">
        <v>44</v>
      </c>
      <c r="E29" s="5">
        <v>42278</v>
      </c>
      <c r="F29" s="44">
        <v>42369</v>
      </c>
      <c r="G29" s="34">
        <v>705</v>
      </c>
      <c r="H29" s="34">
        <v>705</v>
      </c>
      <c r="I29" s="34"/>
      <c r="J29" s="51"/>
    </row>
    <row r="30" spans="1:10" ht="90" hidden="1">
      <c r="A30" s="30" t="s">
        <v>45</v>
      </c>
      <c r="B30" s="27" t="s">
        <v>37</v>
      </c>
      <c r="C30" s="28" t="s">
        <v>9</v>
      </c>
      <c r="D30" s="15" t="s">
        <v>44</v>
      </c>
      <c r="E30" s="44">
        <v>41974</v>
      </c>
      <c r="F30" s="44">
        <v>42004</v>
      </c>
      <c r="G30" s="34"/>
      <c r="H30" s="34"/>
      <c r="I30" s="34"/>
      <c r="J30" s="51"/>
    </row>
    <row r="31" spans="1:10" ht="45" customHeight="1">
      <c r="A31" s="73" t="s">
        <v>115</v>
      </c>
      <c r="B31" s="94" t="s">
        <v>46</v>
      </c>
      <c r="C31" s="28" t="s">
        <v>162</v>
      </c>
      <c r="D31" s="79" t="s">
        <v>47</v>
      </c>
      <c r="E31" s="13">
        <v>42114</v>
      </c>
      <c r="F31" s="13">
        <v>42216</v>
      </c>
      <c r="G31" s="34">
        <v>1318.8</v>
      </c>
      <c r="H31" s="34">
        <v>1318.8</v>
      </c>
      <c r="I31" s="34">
        <f>14.255+36.137+1086.8+8</f>
        <v>1145.192</v>
      </c>
      <c r="J31" s="51">
        <v>50.4</v>
      </c>
    </row>
    <row r="32" spans="1:10" ht="45.75" customHeight="1">
      <c r="A32" s="84"/>
      <c r="B32" s="95"/>
      <c r="C32" s="92" t="s">
        <v>161</v>
      </c>
      <c r="D32" s="81"/>
      <c r="E32" s="13">
        <v>42114</v>
      </c>
      <c r="F32" s="13">
        <v>42216</v>
      </c>
      <c r="G32" s="34">
        <v>6</v>
      </c>
      <c r="H32" s="34">
        <v>6</v>
      </c>
      <c r="I32" s="34">
        <v>6</v>
      </c>
      <c r="J32" s="51">
        <v>6</v>
      </c>
    </row>
    <row r="33" spans="1:10" ht="45.75" customHeight="1">
      <c r="A33" s="74"/>
      <c r="B33" s="96"/>
      <c r="C33" s="93" t="s">
        <v>163</v>
      </c>
      <c r="D33" s="80"/>
      <c r="E33" s="13">
        <v>42114</v>
      </c>
      <c r="F33" s="13">
        <v>42216</v>
      </c>
      <c r="G33" s="34">
        <v>6</v>
      </c>
      <c r="H33" s="34">
        <v>6</v>
      </c>
      <c r="I33" s="34">
        <v>6</v>
      </c>
      <c r="J33" s="51">
        <v>6</v>
      </c>
    </row>
    <row r="34" spans="1:10" ht="120">
      <c r="A34" s="18" t="s">
        <v>116</v>
      </c>
      <c r="B34" s="20" t="s">
        <v>48</v>
      </c>
      <c r="C34" s="28" t="s">
        <v>162</v>
      </c>
      <c r="D34" s="15" t="s">
        <v>49</v>
      </c>
      <c r="E34" s="44">
        <v>42005</v>
      </c>
      <c r="F34" s="44">
        <v>42369</v>
      </c>
      <c r="G34" s="34">
        <v>725</v>
      </c>
      <c r="H34" s="34">
        <v>725</v>
      </c>
      <c r="I34" s="34">
        <v>625</v>
      </c>
      <c r="J34" s="51"/>
    </row>
    <row r="35" spans="1:10" ht="60">
      <c r="A35" s="18" t="s">
        <v>117</v>
      </c>
      <c r="B35" s="20" t="s">
        <v>78</v>
      </c>
      <c r="C35" s="28" t="s">
        <v>162</v>
      </c>
      <c r="D35" s="32" t="s">
        <v>73</v>
      </c>
      <c r="E35" s="44">
        <v>42005</v>
      </c>
      <c r="F35" s="44">
        <v>42369</v>
      </c>
      <c r="G35" s="34">
        <v>27.4</v>
      </c>
      <c r="H35" s="34">
        <v>27.4</v>
      </c>
      <c r="I35" s="35">
        <v>8.4</v>
      </c>
      <c r="J35" s="51">
        <v>27.3</v>
      </c>
    </row>
    <row r="36" spans="1:10" ht="75" customHeight="1">
      <c r="A36" s="65" t="s">
        <v>118</v>
      </c>
      <c r="B36" s="20" t="s">
        <v>79</v>
      </c>
      <c r="C36" s="28" t="s">
        <v>162</v>
      </c>
      <c r="D36" s="6" t="s">
        <v>49</v>
      </c>
      <c r="E36" s="44">
        <v>42005</v>
      </c>
      <c r="F36" s="44">
        <v>42369</v>
      </c>
      <c r="G36" s="34">
        <v>90</v>
      </c>
      <c r="H36" s="34">
        <v>90</v>
      </c>
      <c r="I36" s="35">
        <v>46.8</v>
      </c>
      <c r="J36" s="52">
        <v>87.9</v>
      </c>
    </row>
    <row r="37" spans="1:10" ht="90">
      <c r="A37" s="18" t="s">
        <v>119</v>
      </c>
      <c r="B37" s="7" t="s">
        <v>50</v>
      </c>
      <c r="C37" s="28" t="s">
        <v>162</v>
      </c>
      <c r="D37" s="15" t="s">
        <v>51</v>
      </c>
      <c r="E37" s="13">
        <v>42125</v>
      </c>
      <c r="F37" s="13">
        <v>42308</v>
      </c>
      <c r="G37" s="34">
        <v>22.4</v>
      </c>
      <c r="H37" s="34">
        <v>22.4</v>
      </c>
      <c r="I37" s="34">
        <f>2.079+6</f>
        <v>8.079</v>
      </c>
      <c r="J37" s="51">
        <v>22.2</v>
      </c>
    </row>
    <row r="38" spans="1:10" ht="75.75" customHeight="1">
      <c r="A38" s="58" t="s">
        <v>120</v>
      </c>
      <c r="B38" s="43" t="s">
        <v>52</v>
      </c>
      <c r="C38" s="28" t="s">
        <v>162</v>
      </c>
      <c r="D38" s="15" t="s">
        <v>53</v>
      </c>
      <c r="E38" s="5">
        <v>42156</v>
      </c>
      <c r="F38" s="44">
        <v>42338</v>
      </c>
      <c r="G38" s="34">
        <v>16.4</v>
      </c>
      <c r="H38" s="34">
        <v>16.4</v>
      </c>
      <c r="I38" s="34">
        <v>8.4</v>
      </c>
      <c r="J38" s="51">
        <v>8.4</v>
      </c>
    </row>
    <row r="39" spans="1:10" ht="120" customHeight="1">
      <c r="A39" s="18" t="s">
        <v>121</v>
      </c>
      <c r="B39" s="43" t="s">
        <v>87</v>
      </c>
      <c r="C39" s="93" t="s">
        <v>164</v>
      </c>
      <c r="D39" s="15" t="s">
        <v>88</v>
      </c>
      <c r="E39" s="17">
        <v>42064</v>
      </c>
      <c r="F39" s="17">
        <v>42155</v>
      </c>
      <c r="G39" s="34">
        <v>9.9</v>
      </c>
      <c r="H39" s="36">
        <v>9.9</v>
      </c>
      <c r="I39" s="36">
        <v>9</v>
      </c>
      <c r="J39" s="51">
        <v>9</v>
      </c>
    </row>
    <row r="40" spans="1:10" ht="44.25" customHeight="1">
      <c r="A40" s="16"/>
      <c r="B40" s="25" t="s">
        <v>69</v>
      </c>
      <c r="C40" s="67"/>
      <c r="D40" s="29"/>
      <c r="E40" s="17"/>
      <c r="F40" s="17"/>
      <c r="G40" s="36"/>
      <c r="H40" s="36"/>
      <c r="I40" s="36"/>
      <c r="J40" s="53"/>
    </row>
    <row r="41" spans="1:10" ht="45.75" customHeight="1">
      <c r="A41" s="21" t="s">
        <v>122</v>
      </c>
      <c r="B41" s="57" t="s">
        <v>54</v>
      </c>
      <c r="C41" s="66" t="s">
        <v>162</v>
      </c>
      <c r="D41" s="22" t="s">
        <v>19</v>
      </c>
      <c r="E41" s="23">
        <v>42024</v>
      </c>
      <c r="F41" s="23">
        <v>42063</v>
      </c>
      <c r="G41" s="37">
        <v>36.6</v>
      </c>
      <c r="H41" s="37">
        <v>36.6</v>
      </c>
      <c r="I41" s="37">
        <f>20.24+12.3</f>
        <v>32.54</v>
      </c>
      <c r="J41" s="54">
        <v>32.5</v>
      </c>
    </row>
    <row r="42" spans="1:10" ht="46.5" customHeight="1">
      <c r="A42" s="18" t="s">
        <v>123</v>
      </c>
      <c r="B42" s="43" t="s">
        <v>55</v>
      </c>
      <c r="C42" s="28" t="s">
        <v>162</v>
      </c>
      <c r="D42" s="11" t="s">
        <v>19</v>
      </c>
      <c r="E42" s="13">
        <v>42036</v>
      </c>
      <c r="F42" s="13">
        <v>42063</v>
      </c>
      <c r="G42" s="34">
        <v>14.6</v>
      </c>
      <c r="H42" s="34">
        <v>14.6</v>
      </c>
      <c r="I42" s="34">
        <f>3.1+3.9</f>
        <v>7</v>
      </c>
      <c r="J42" s="51">
        <v>7</v>
      </c>
    </row>
    <row r="43" spans="1:10" ht="45" customHeight="1">
      <c r="A43" s="18" t="s">
        <v>124</v>
      </c>
      <c r="B43" s="43" t="s">
        <v>56</v>
      </c>
      <c r="C43" s="28" t="s">
        <v>162</v>
      </c>
      <c r="D43" s="11" t="s">
        <v>19</v>
      </c>
      <c r="E43" s="13">
        <v>42120</v>
      </c>
      <c r="F43" s="13">
        <v>42144</v>
      </c>
      <c r="G43" s="34">
        <v>45.2</v>
      </c>
      <c r="H43" s="34">
        <v>45.2</v>
      </c>
      <c r="I43" s="34">
        <f>15.2+30</f>
        <v>45.2</v>
      </c>
      <c r="J43" s="51">
        <v>45.2</v>
      </c>
    </row>
    <row r="44" spans="1:10" ht="44.25" customHeight="1">
      <c r="A44" s="73" t="s">
        <v>125</v>
      </c>
      <c r="B44" s="70" t="s">
        <v>58</v>
      </c>
      <c r="C44" s="92" t="s">
        <v>161</v>
      </c>
      <c r="D44" s="77" t="s">
        <v>126</v>
      </c>
      <c r="E44" s="44">
        <v>42156</v>
      </c>
      <c r="F44" s="44">
        <v>42185</v>
      </c>
      <c r="G44" s="34">
        <v>11.6</v>
      </c>
      <c r="H44" s="34">
        <v>11.6</v>
      </c>
      <c r="I44" s="34">
        <v>11.6</v>
      </c>
      <c r="J44" s="51">
        <v>11.6</v>
      </c>
    </row>
    <row r="45" spans="1:10" ht="47.25" customHeight="1">
      <c r="A45" s="74"/>
      <c r="B45" s="71"/>
      <c r="C45" s="93" t="s">
        <v>163</v>
      </c>
      <c r="D45" s="78"/>
      <c r="E45" s="44">
        <v>42156</v>
      </c>
      <c r="F45" s="64">
        <v>42185</v>
      </c>
      <c r="G45" s="34">
        <v>11.6</v>
      </c>
      <c r="H45" s="34">
        <v>11.6</v>
      </c>
      <c r="I45" s="34">
        <v>11.6</v>
      </c>
      <c r="J45" s="51">
        <v>11.6</v>
      </c>
    </row>
    <row r="46" spans="1:10" ht="44.25" customHeight="1">
      <c r="A46" s="73" t="s">
        <v>127</v>
      </c>
      <c r="B46" s="70" t="s">
        <v>57</v>
      </c>
      <c r="C46" s="28" t="s">
        <v>162</v>
      </c>
      <c r="D46" s="70" t="s">
        <v>19</v>
      </c>
      <c r="E46" s="64">
        <v>42156</v>
      </c>
      <c r="F46" s="64">
        <v>42205</v>
      </c>
      <c r="G46" s="34">
        <v>6.6</v>
      </c>
      <c r="H46" s="34">
        <v>6.6</v>
      </c>
      <c r="I46" s="34">
        <v>6.6</v>
      </c>
      <c r="J46" s="51">
        <v>6.6</v>
      </c>
    </row>
    <row r="47" spans="1:10" ht="45.75" customHeight="1">
      <c r="A47" s="84"/>
      <c r="B47" s="85"/>
      <c r="C47" s="92" t="s">
        <v>161</v>
      </c>
      <c r="D47" s="85"/>
      <c r="E47" s="64">
        <v>42156</v>
      </c>
      <c r="F47" s="64">
        <v>42205</v>
      </c>
      <c r="G47" s="34">
        <v>5</v>
      </c>
      <c r="H47" s="34">
        <v>5</v>
      </c>
      <c r="I47" s="34">
        <v>5</v>
      </c>
      <c r="J47" s="51">
        <v>5</v>
      </c>
    </row>
    <row r="48" spans="1:10" ht="45.75" customHeight="1">
      <c r="A48" s="74"/>
      <c r="B48" s="71"/>
      <c r="C48" s="93" t="s">
        <v>163</v>
      </c>
      <c r="D48" s="71"/>
      <c r="E48" s="44">
        <v>42156</v>
      </c>
      <c r="F48" s="44">
        <v>42205</v>
      </c>
      <c r="G48" s="34">
        <v>5</v>
      </c>
      <c r="H48" s="34">
        <v>5</v>
      </c>
      <c r="I48" s="34">
        <v>5</v>
      </c>
      <c r="J48" s="51">
        <v>5</v>
      </c>
    </row>
    <row r="49" spans="1:10" ht="75">
      <c r="A49" s="18" t="s">
        <v>128</v>
      </c>
      <c r="B49" s="43" t="s">
        <v>59</v>
      </c>
      <c r="C49" s="28" t="s">
        <v>162</v>
      </c>
      <c r="D49" s="11" t="s">
        <v>19</v>
      </c>
      <c r="E49" s="13">
        <v>42217</v>
      </c>
      <c r="F49" s="13">
        <v>42277</v>
      </c>
      <c r="G49" s="34">
        <v>36.7</v>
      </c>
      <c r="H49" s="34">
        <v>36.7</v>
      </c>
      <c r="I49" s="34"/>
      <c r="J49" s="51">
        <f>6+8.3+2.9</f>
        <v>17.2</v>
      </c>
    </row>
    <row r="50" spans="1:10" ht="46.5" customHeight="1">
      <c r="A50" s="18" t="s">
        <v>129</v>
      </c>
      <c r="B50" s="43" t="s">
        <v>60</v>
      </c>
      <c r="C50" s="28" t="s">
        <v>162</v>
      </c>
      <c r="D50" s="11" t="s">
        <v>19</v>
      </c>
      <c r="E50" s="13">
        <v>42248</v>
      </c>
      <c r="F50" s="13">
        <v>42308</v>
      </c>
      <c r="G50" s="34">
        <v>15.8</v>
      </c>
      <c r="H50" s="34">
        <v>15.8</v>
      </c>
      <c r="I50" s="34"/>
      <c r="J50" s="51">
        <v>9.2</v>
      </c>
    </row>
    <row r="51" spans="1:10" ht="44.25" customHeight="1">
      <c r="A51" s="73" t="s">
        <v>130</v>
      </c>
      <c r="B51" s="70" t="s">
        <v>61</v>
      </c>
      <c r="C51" s="28" t="s">
        <v>162</v>
      </c>
      <c r="D51" s="70" t="s">
        <v>19</v>
      </c>
      <c r="E51" s="64">
        <v>42278</v>
      </c>
      <c r="F51" s="64">
        <v>42308</v>
      </c>
      <c r="G51" s="34">
        <v>12.7</v>
      </c>
      <c r="H51" s="34">
        <v>12.7</v>
      </c>
      <c r="I51" s="34"/>
      <c r="J51" s="51"/>
    </row>
    <row r="52" spans="1:10" ht="44.25" customHeight="1">
      <c r="A52" s="84"/>
      <c r="B52" s="85"/>
      <c r="C52" s="92" t="s">
        <v>161</v>
      </c>
      <c r="D52" s="85"/>
      <c r="E52" s="64">
        <v>42278</v>
      </c>
      <c r="F52" s="64">
        <v>42308</v>
      </c>
      <c r="G52" s="34">
        <v>5</v>
      </c>
      <c r="H52" s="34">
        <v>5</v>
      </c>
      <c r="I52" s="34"/>
      <c r="J52" s="52"/>
    </row>
    <row r="53" spans="1:10" ht="43.5" customHeight="1">
      <c r="A53" s="74"/>
      <c r="B53" s="71"/>
      <c r="C53" s="93" t="s">
        <v>163</v>
      </c>
      <c r="D53" s="71"/>
      <c r="E53" s="64">
        <v>42278</v>
      </c>
      <c r="F53" s="64">
        <v>42308</v>
      </c>
      <c r="G53" s="34">
        <v>5</v>
      </c>
      <c r="H53" s="34">
        <v>5</v>
      </c>
      <c r="I53" s="34"/>
      <c r="J53" s="51"/>
    </row>
    <row r="54" spans="1:10" ht="45">
      <c r="A54" s="18" t="s">
        <v>131</v>
      </c>
      <c r="B54" s="43" t="s">
        <v>62</v>
      </c>
      <c r="C54" s="28" t="s">
        <v>162</v>
      </c>
      <c r="D54" s="11" t="s">
        <v>19</v>
      </c>
      <c r="E54" s="13">
        <v>42278</v>
      </c>
      <c r="F54" s="13">
        <v>42338</v>
      </c>
      <c r="G54" s="34">
        <v>25.5</v>
      </c>
      <c r="H54" s="34">
        <v>25.5</v>
      </c>
      <c r="I54" s="34"/>
      <c r="J54" s="51">
        <v>0.7</v>
      </c>
    </row>
    <row r="55" spans="1:10" ht="45.75" customHeight="1">
      <c r="A55" s="18" t="s">
        <v>132</v>
      </c>
      <c r="B55" s="43" t="s">
        <v>133</v>
      </c>
      <c r="C55" s="28" t="s">
        <v>162</v>
      </c>
      <c r="D55" s="11" t="s">
        <v>19</v>
      </c>
      <c r="E55" s="44">
        <v>42156</v>
      </c>
      <c r="F55" s="62">
        <v>42185</v>
      </c>
      <c r="G55" s="34">
        <v>35</v>
      </c>
      <c r="H55" s="34">
        <v>35</v>
      </c>
      <c r="I55" s="34">
        <f>15+19.98</f>
        <v>34.980000000000004</v>
      </c>
      <c r="J55" s="51">
        <v>35</v>
      </c>
    </row>
    <row r="56" spans="1:10" ht="46.5" customHeight="1">
      <c r="A56" s="60" t="s">
        <v>134</v>
      </c>
      <c r="B56" s="61" t="s">
        <v>63</v>
      </c>
      <c r="C56" s="28" t="s">
        <v>162</v>
      </c>
      <c r="D56" s="61" t="s">
        <v>19</v>
      </c>
      <c r="E56" s="44">
        <v>42309</v>
      </c>
      <c r="F56" s="64">
        <v>42358</v>
      </c>
      <c r="G56" s="34">
        <v>18.5</v>
      </c>
      <c r="H56" s="34">
        <v>18.5</v>
      </c>
      <c r="I56" s="34"/>
      <c r="J56" s="51">
        <v>1.8</v>
      </c>
    </row>
    <row r="57" spans="1:10" ht="75" customHeight="1">
      <c r="A57" s="58" t="s">
        <v>135</v>
      </c>
      <c r="B57" s="43" t="s">
        <v>64</v>
      </c>
      <c r="C57" s="93" t="s">
        <v>164</v>
      </c>
      <c r="D57" s="15" t="s">
        <v>68</v>
      </c>
      <c r="E57" s="44">
        <v>42328</v>
      </c>
      <c r="F57" s="44">
        <v>42358</v>
      </c>
      <c r="G57" s="34">
        <v>34.9</v>
      </c>
      <c r="H57" s="34">
        <v>34.9</v>
      </c>
      <c r="I57" s="34">
        <v>3.2</v>
      </c>
      <c r="J57" s="51">
        <v>3.2</v>
      </c>
    </row>
    <row r="58" spans="1:10" ht="45" customHeight="1">
      <c r="A58" s="73" t="s">
        <v>136</v>
      </c>
      <c r="B58" s="70" t="s">
        <v>65</v>
      </c>
      <c r="C58" s="28" t="s">
        <v>162</v>
      </c>
      <c r="D58" s="70" t="s">
        <v>19</v>
      </c>
      <c r="E58" s="64">
        <v>42339</v>
      </c>
      <c r="F58" s="64">
        <v>42358</v>
      </c>
      <c r="G58" s="34">
        <v>42.9</v>
      </c>
      <c r="H58" s="34">
        <v>42.9</v>
      </c>
      <c r="I58" s="34"/>
      <c r="J58" s="51">
        <v>1.8</v>
      </c>
    </row>
    <row r="59" spans="1:10" ht="45" customHeight="1">
      <c r="A59" s="84"/>
      <c r="B59" s="85"/>
      <c r="C59" s="92" t="s">
        <v>161</v>
      </c>
      <c r="D59" s="85"/>
      <c r="E59" s="64">
        <v>42339</v>
      </c>
      <c r="F59" s="64">
        <v>42358</v>
      </c>
      <c r="G59" s="34">
        <v>5</v>
      </c>
      <c r="H59" s="34">
        <v>5</v>
      </c>
      <c r="I59" s="34"/>
      <c r="J59" s="51"/>
    </row>
    <row r="60" spans="1:10" ht="44.25" customHeight="1">
      <c r="A60" s="74"/>
      <c r="B60" s="71"/>
      <c r="C60" s="93" t="s">
        <v>163</v>
      </c>
      <c r="D60" s="71"/>
      <c r="E60" s="44">
        <v>42339</v>
      </c>
      <c r="F60" s="44">
        <v>42358</v>
      </c>
      <c r="G60" s="34">
        <v>5</v>
      </c>
      <c r="H60" s="34">
        <v>5</v>
      </c>
      <c r="I60" s="34"/>
      <c r="J60" s="51"/>
    </row>
    <row r="61" spans="1:10" ht="44.25" customHeight="1">
      <c r="A61" s="18" t="s">
        <v>137</v>
      </c>
      <c r="B61" s="43" t="s">
        <v>66</v>
      </c>
      <c r="C61" s="28" t="s">
        <v>162</v>
      </c>
      <c r="D61" s="11" t="s">
        <v>19</v>
      </c>
      <c r="E61" s="44">
        <v>42328</v>
      </c>
      <c r="F61" s="13">
        <v>42358</v>
      </c>
      <c r="G61" s="34">
        <v>5.5</v>
      </c>
      <c r="H61" s="34">
        <v>5.5</v>
      </c>
      <c r="I61" s="34"/>
      <c r="J61" s="34">
        <v>0.5</v>
      </c>
    </row>
    <row r="62" spans="1:10" ht="45.75" customHeight="1">
      <c r="A62" s="18" t="s">
        <v>138</v>
      </c>
      <c r="B62" s="43" t="s">
        <v>67</v>
      </c>
      <c r="C62" s="28" t="s">
        <v>162</v>
      </c>
      <c r="D62" s="11" t="s">
        <v>19</v>
      </c>
      <c r="E62" s="13">
        <v>42339</v>
      </c>
      <c r="F62" s="13">
        <v>42358</v>
      </c>
      <c r="G62" s="34">
        <v>34</v>
      </c>
      <c r="H62" s="34">
        <v>34</v>
      </c>
      <c r="I62" s="34"/>
      <c r="J62" s="51">
        <v>3.9</v>
      </c>
    </row>
    <row r="63" spans="1:10" ht="60">
      <c r="A63" s="18" t="s">
        <v>139</v>
      </c>
      <c r="B63" s="43" t="s">
        <v>140</v>
      </c>
      <c r="C63" s="93" t="s">
        <v>159</v>
      </c>
      <c r="D63" s="14" t="s">
        <v>29</v>
      </c>
      <c r="E63" s="13">
        <v>42005</v>
      </c>
      <c r="F63" s="13">
        <v>42369</v>
      </c>
      <c r="G63" s="34">
        <f>G64+G65+G66</f>
        <v>4975.1</v>
      </c>
      <c r="H63" s="34">
        <f>H64+H65+H66</f>
        <v>4981.8</v>
      </c>
      <c r="I63" s="34">
        <f>I64+I65+I66</f>
        <v>2115.2</v>
      </c>
      <c r="J63" s="34">
        <f>J64+J65+J66</f>
        <v>807.3</v>
      </c>
    </row>
    <row r="64" spans="1:10" ht="59.25" customHeight="1">
      <c r="A64" s="18" t="s">
        <v>141</v>
      </c>
      <c r="B64" s="43" t="s">
        <v>31</v>
      </c>
      <c r="C64" s="93" t="s">
        <v>159</v>
      </c>
      <c r="D64" s="14" t="s">
        <v>29</v>
      </c>
      <c r="E64" s="13">
        <v>42005</v>
      </c>
      <c r="F64" s="13">
        <v>42369</v>
      </c>
      <c r="G64" s="34">
        <v>591.2</v>
      </c>
      <c r="H64" s="34">
        <v>591.2</v>
      </c>
      <c r="I64" s="34">
        <v>187.3</v>
      </c>
      <c r="J64" s="51"/>
    </row>
    <row r="65" spans="1:10" ht="59.25" customHeight="1">
      <c r="A65" s="18" t="s">
        <v>142</v>
      </c>
      <c r="B65" s="43" t="s">
        <v>28</v>
      </c>
      <c r="C65" s="93" t="s">
        <v>159</v>
      </c>
      <c r="D65" s="14" t="s">
        <v>29</v>
      </c>
      <c r="E65" s="13">
        <v>42005</v>
      </c>
      <c r="F65" s="13">
        <v>42369</v>
      </c>
      <c r="G65" s="34">
        <v>3205.1</v>
      </c>
      <c r="H65" s="34">
        <f>3205.1+6.7</f>
        <v>3211.7999999999997</v>
      </c>
      <c r="I65" s="34">
        <v>1408.9</v>
      </c>
      <c r="J65" s="51"/>
    </row>
    <row r="66" spans="1:10" ht="183" customHeight="1">
      <c r="A66" s="18" t="s">
        <v>143</v>
      </c>
      <c r="B66" s="43" t="s">
        <v>89</v>
      </c>
      <c r="C66" s="93" t="s">
        <v>165</v>
      </c>
      <c r="D66" s="14" t="s">
        <v>29</v>
      </c>
      <c r="E66" s="13">
        <v>42005</v>
      </c>
      <c r="F66" s="13">
        <v>42369</v>
      </c>
      <c r="G66" s="34">
        <v>1178.8</v>
      </c>
      <c r="H66" s="34">
        <v>1178.8</v>
      </c>
      <c r="I66" s="34">
        <v>519</v>
      </c>
      <c r="J66" s="51">
        <f>593.2+132.8+81.3</f>
        <v>807.3</v>
      </c>
    </row>
    <row r="67" spans="1:10" ht="51" customHeight="1">
      <c r="A67" s="18" t="s">
        <v>144</v>
      </c>
      <c r="B67" s="43" t="s">
        <v>145</v>
      </c>
      <c r="C67" s="93" t="s">
        <v>166</v>
      </c>
      <c r="D67" s="14" t="s">
        <v>29</v>
      </c>
      <c r="E67" s="13">
        <v>42005</v>
      </c>
      <c r="F67" s="13">
        <v>42369</v>
      </c>
      <c r="G67" s="34">
        <v>6</v>
      </c>
      <c r="H67" s="34">
        <v>6</v>
      </c>
      <c r="I67" s="34"/>
      <c r="J67" s="34">
        <v>1.6</v>
      </c>
    </row>
    <row r="68" spans="1:10" ht="46.5" customHeight="1">
      <c r="A68" s="18" t="s">
        <v>146</v>
      </c>
      <c r="B68" s="43" t="s">
        <v>147</v>
      </c>
      <c r="C68" s="93" t="s">
        <v>166</v>
      </c>
      <c r="D68" s="14" t="s">
        <v>24</v>
      </c>
      <c r="E68" s="13">
        <v>42005</v>
      </c>
      <c r="F68" s="13">
        <v>42369</v>
      </c>
      <c r="G68" s="34">
        <v>107.7</v>
      </c>
      <c r="H68" s="34">
        <v>107.7</v>
      </c>
      <c r="I68" s="34">
        <v>41</v>
      </c>
      <c r="J68" s="55">
        <v>68.6</v>
      </c>
    </row>
    <row r="69" spans="1:10" ht="25.5" customHeight="1">
      <c r="A69" s="41">
        <v>2</v>
      </c>
      <c r="B69" s="75" t="s">
        <v>11</v>
      </c>
      <c r="C69" s="76"/>
      <c r="D69" s="76"/>
      <c r="E69" s="76"/>
      <c r="F69" s="76"/>
      <c r="G69" s="45">
        <f>G70+G71</f>
        <v>2201.9</v>
      </c>
      <c r="H69" s="45">
        <f>H70+H71</f>
        <v>2201.9</v>
      </c>
      <c r="I69" s="45">
        <f>I70+I71</f>
        <v>1142.4</v>
      </c>
      <c r="J69" s="45">
        <f>J70+J71</f>
        <v>1113.3</v>
      </c>
    </row>
    <row r="70" spans="1:10" ht="60" customHeight="1">
      <c r="A70" s="73">
        <v>2</v>
      </c>
      <c r="B70" s="79" t="s">
        <v>11</v>
      </c>
      <c r="C70" s="92" t="s">
        <v>161</v>
      </c>
      <c r="D70" s="70" t="s">
        <v>148</v>
      </c>
      <c r="E70" s="13">
        <v>42005</v>
      </c>
      <c r="F70" s="13">
        <v>42369</v>
      </c>
      <c r="G70" s="34">
        <f aca="true" t="shared" si="0" ref="G70:J71">G72+G80+G82</f>
        <v>1726.3</v>
      </c>
      <c r="H70" s="34">
        <f>H72+H80+H82</f>
        <v>1726.3</v>
      </c>
      <c r="I70" s="34">
        <f>I72+I80+I82</f>
        <v>933</v>
      </c>
      <c r="J70" s="34">
        <f t="shared" si="0"/>
        <v>722.8</v>
      </c>
    </row>
    <row r="71" spans="1:10" ht="59.25" customHeight="1">
      <c r="A71" s="74"/>
      <c r="B71" s="80"/>
      <c r="C71" s="93" t="s">
        <v>163</v>
      </c>
      <c r="D71" s="71"/>
      <c r="E71" s="13">
        <v>42005</v>
      </c>
      <c r="F71" s="13">
        <v>42369</v>
      </c>
      <c r="G71" s="34">
        <f t="shared" si="0"/>
        <v>475.6</v>
      </c>
      <c r="H71" s="34">
        <f>H73+H81+H83</f>
        <v>475.6</v>
      </c>
      <c r="I71" s="34">
        <f>I73+I81+I83</f>
        <v>209.39999999999998</v>
      </c>
      <c r="J71" s="34">
        <f t="shared" si="0"/>
        <v>390.5</v>
      </c>
    </row>
    <row r="72" spans="1:10" ht="45" customHeight="1">
      <c r="A72" s="73" t="s">
        <v>150</v>
      </c>
      <c r="B72" s="87" t="s">
        <v>157</v>
      </c>
      <c r="C72" s="92" t="s">
        <v>161</v>
      </c>
      <c r="D72" s="70" t="s">
        <v>25</v>
      </c>
      <c r="E72" s="13">
        <v>42005</v>
      </c>
      <c r="F72" s="13">
        <v>42369</v>
      </c>
      <c r="G72" s="34">
        <f aca="true" t="shared" si="1" ref="G72:J73">G74+G78</f>
        <v>1589.8</v>
      </c>
      <c r="H72" s="34">
        <f>H74+H78</f>
        <v>1589.8</v>
      </c>
      <c r="I72" s="34">
        <f t="shared" si="1"/>
        <v>847</v>
      </c>
      <c r="J72" s="34">
        <f t="shared" si="1"/>
        <v>636.4</v>
      </c>
    </row>
    <row r="73" spans="1:10" ht="45" customHeight="1">
      <c r="A73" s="74"/>
      <c r="B73" s="88"/>
      <c r="C73" s="93" t="s">
        <v>163</v>
      </c>
      <c r="D73" s="71"/>
      <c r="E73" s="13">
        <v>42005</v>
      </c>
      <c r="F73" s="13">
        <v>42369</v>
      </c>
      <c r="G73" s="34">
        <f t="shared" si="1"/>
        <v>335.3</v>
      </c>
      <c r="H73" s="34">
        <f>H75+H79</f>
        <v>335.3</v>
      </c>
      <c r="I73" s="34">
        <f>I75+I79</f>
        <v>123.39999999999999</v>
      </c>
      <c r="J73" s="34">
        <f t="shared" si="1"/>
        <v>304.1</v>
      </c>
    </row>
    <row r="74" spans="1:10" ht="45" customHeight="1">
      <c r="A74" s="73" t="s">
        <v>12</v>
      </c>
      <c r="B74" s="70" t="s">
        <v>31</v>
      </c>
      <c r="C74" s="92" t="s">
        <v>161</v>
      </c>
      <c r="D74" s="70" t="s">
        <v>25</v>
      </c>
      <c r="E74" s="13">
        <v>42005</v>
      </c>
      <c r="F74" s="13">
        <v>42369</v>
      </c>
      <c r="G74" s="35">
        <v>953.4</v>
      </c>
      <c r="H74" s="35">
        <v>953.4</v>
      </c>
      <c r="I74" s="35">
        <v>460.2</v>
      </c>
      <c r="J74" s="51"/>
    </row>
    <row r="75" spans="1:10" ht="45" customHeight="1">
      <c r="A75" s="74"/>
      <c r="B75" s="71"/>
      <c r="C75" s="93" t="s">
        <v>163</v>
      </c>
      <c r="D75" s="71"/>
      <c r="E75" s="13">
        <v>42005</v>
      </c>
      <c r="F75" s="13">
        <v>42369</v>
      </c>
      <c r="G75" s="34">
        <v>3.6</v>
      </c>
      <c r="H75" s="34">
        <v>3.6</v>
      </c>
      <c r="I75" s="34">
        <v>0.6</v>
      </c>
      <c r="J75" s="51"/>
    </row>
    <row r="76" spans="1:10" ht="18" customHeight="1" hidden="1">
      <c r="A76" s="73" t="s">
        <v>13</v>
      </c>
      <c r="B76" s="70" t="s">
        <v>28</v>
      </c>
      <c r="C76" s="92" t="s">
        <v>161</v>
      </c>
      <c r="D76" s="70" t="s">
        <v>25</v>
      </c>
      <c r="E76" s="13">
        <v>41640</v>
      </c>
      <c r="F76" s="13">
        <v>42004</v>
      </c>
      <c r="G76" s="34"/>
      <c r="H76" s="34"/>
      <c r="I76" s="34"/>
      <c r="J76" s="51"/>
    </row>
    <row r="77" spans="1:10" ht="20.25" customHeight="1" hidden="1">
      <c r="A77" s="74"/>
      <c r="B77" s="71"/>
      <c r="C77" s="93" t="s">
        <v>163</v>
      </c>
      <c r="D77" s="71"/>
      <c r="E77" s="13">
        <v>41640</v>
      </c>
      <c r="F77" s="13">
        <v>42004</v>
      </c>
      <c r="G77" s="34"/>
      <c r="H77" s="34"/>
      <c r="I77" s="34"/>
      <c r="J77" s="51"/>
    </row>
    <row r="78" spans="1:10" ht="45" customHeight="1">
      <c r="A78" s="73" t="s">
        <v>32</v>
      </c>
      <c r="B78" s="70" t="s">
        <v>90</v>
      </c>
      <c r="C78" s="92" t="s">
        <v>161</v>
      </c>
      <c r="D78" s="70" t="s">
        <v>25</v>
      </c>
      <c r="E78" s="13">
        <v>42005</v>
      </c>
      <c r="F78" s="13">
        <v>42369</v>
      </c>
      <c r="G78" s="34">
        <v>636.4</v>
      </c>
      <c r="H78" s="34">
        <v>636.4</v>
      </c>
      <c r="I78" s="34">
        <v>386.8</v>
      </c>
      <c r="J78" s="51">
        <v>636.4</v>
      </c>
    </row>
    <row r="79" spans="1:10" ht="45" customHeight="1">
      <c r="A79" s="74"/>
      <c r="B79" s="71"/>
      <c r="C79" s="93" t="s">
        <v>163</v>
      </c>
      <c r="D79" s="71"/>
      <c r="E79" s="13">
        <v>42005</v>
      </c>
      <c r="F79" s="13">
        <v>42369</v>
      </c>
      <c r="G79" s="34">
        <v>331.7</v>
      </c>
      <c r="H79" s="34">
        <v>331.7</v>
      </c>
      <c r="I79" s="34">
        <v>122.8</v>
      </c>
      <c r="J79" s="51">
        <v>304.1</v>
      </c>
    </row>
    <row r="80" spans="1:10" ht="45" customHeight="1">
      <c r="A80" s="86" t="s">
        <v>14</v>
      </c>
      <c r="B80" s="70" t="s">
        <v>84</v>
      </c>
      <c r="C80" s="92" t="s">
        <v>161</v>
      </c>
      <c r="D80" s="70" t="s">
        <v>24</v>
      </c>
      <c r="E80" s="13">
        <v>42005</v>
      </c>
      <c r="F80" s="13">
        <v>42369</v>
      </c>
      <c r="G80" s="34">
        <v>86.5</v>
      </c>
      <c r="H80" s="34">
        <v>86.5</v>
      </c>
      <c r="I80" s="34">
        <v>36</v>
      </c>
      <c r="J80" s="51">
        <v>86.4</v>
      </c>
    </row>
    <row r="81" spans="1:10" ht="45.75" customHeight="1">
      <c r="A81" s="86"/>
      <c r="B81" s="71"/>
      <c r="C81" s="93" t="s">
        <v>163</v>
      </c>
      <c r="D81" s="71"/>
      <c r="E81" s="13">
        <v>42005</v>
      </c>
      <c r="F81" s="13">
        <v>42369</v>
      </c>
      <c r="G81" s="34">
        <v>90.3</v>
      </c>
      <c r="H81" s="34">
        <v>90.3</v>
      </c>
      <c r="I81" s="34">
        <v>36</v>
      </c>
      <c r="J81" s="51">
        <v>86.4</v>
      </c>
    </row>
    <row r="82" spans="1:10" ht="45" customHeight="1">
      <c r="A82" s="73" t="s">
        <v>77</v>
      </c>
      <c r="B82" s="70" t="s">
        <v>85</v>
      </c>
      <c r="C82" s="92" t="s">
        <v>161</v>
      </c>
      <c r="D82" s="70" t="s">
        <v>25</v>
      </c>
      <c r="E82" s="44">
        <v>42156</v>
      </c>
      <c r="F82" s="40">
        <v>42185</v>
      </c>
      <c r="G82" s="34">
        <v>50</v>
      </c>
      <c r="H82" s="34">
        <v>50</v>
      </c>
      <c r="I82" s="34">
        <v>50</v>
      </c>
      <c r="J82" s="51"/>
    </row>
    <row r="83" spans="1:10" ht="45.75" customHeight="1">
      <c r="A83" s="74"/>
      <c r="B83" s="71"/>
      <c r="C83" s="93" t="s">
        <v>163</v>
      </c>
      <c r="D83" s="71"/>
      <c r="E83" s="44">
        <v>42156</v>
      </c>
      <c r="F83" s="44" t="s">
        <v>149</v>
      </c>
      <c r="G83" s="34">
        <v>50</v>
      </c>
      <c r="H83" s="34">
        <v>50</v>
      </c>
      <c r="I83" s="34">
        <v>50</v>
      </c>
      <c r="J83" s="51"/>
    </row>
    <row r="84" spans="1:10" ht="20.25" customHeight="1">
      <c r="A84" s="30" t="s">
        <v>16</v>
      </c>
      <c r="B84" s="68" t="s">
        <v>15</v>
      </c>
      <c r="C84" s="69"/>
      <c r="D84" s="69"/>
      <c r="E84" s="69"/>
      <c r="F84" s="69"/>
      <c r="G84" s="45">
        <f>G85+G88</f>
        <v>600</v>
      </c>
      <c r="H84" s="45">
        <f>H85+H88+H87</f>
        <v>1577.2</v>
      </c>
      <c r="I84" s="45">
        <f>I85+I88</f>
        <v>281.1</v>
      </c>
      <c r="J84" s="45">
        <f>J85+J88</f>
        <v>535.5</v>
      </c>
    </row>
    <row r="85" spans="1:10" ht="121.5" customHeight="1">
      <c r="A85" s="18" t="s">
        <v>17</v>
      </c>
      <c r="B85" s="43" t="s">
        <v>86</v>
      </c>
      <c r="C85" s="92" t="s">
        <v>161</v>
      </c>
      <c r="D85" s="11" t="s">
        <v>26</v>
      </c>
      <c r="E85" s="13">
        <v>42005</v>
      </c>
      <c r="F85" s="13">
        <v>42369</v>
      </c>
      <c r="G85" s="34">
        <f>G86</f>
        <v>600</v>
      </c>
      <c r="H85" s="34">
        <f>H86</f>
        <v>600</v>
      </c>
      <c r="I85" s="34">
        <f>I86</f>
        <v>281.1</v>
      </c>
      <c r="J85" s="34">
        <f>J86</f>
        <v>535.5</v>
      </c>
    </row>
    <row r="86" spans="1:10" ht="120">
      <c r="A86" s="18" t="s">
        <v>18</v>
      </c>
      <c r="B86" s="11" t="s">
        <v>30</v>
      </c>
      <c r="C86" s="92" t="s">
        <v>161</v>
      </c>
      <c r="D86" s="11" t="s">
        <v>26</v>
      </c>
      <c r="E86" s="13">
        <v>42005</v>
      </c>
      <c r="F86" s="13">
        <v>42369</v>
      </c>
      <c r="G86" s="34">
        <v>600</v>
      </c>
      <c r="H86" s="34">
        <v>600</v>
      </c>
      <c r="I86" s="34">
        <v>281.1</v>
      </c>
      <c r="J86" s="51">
        <v>535.5</v>
      </c>
    </row>
    <row r="87" spans="1:10" ht="74.25" customHeight="1">
      <c r="A87" s="18" t="s">
        <v>105</v>
      </c>
      <c r="B87" s="61" t="s">
        <v>106</v>
      </c>
      <c r="C87" s="93" t="s">
        <v>167</v>
      </c>
      <c r="D87" s="11" t="s">
        <v>107</v>
      </c>
      <c r="E87" s="44">
        <v>42173</v>
      </c>
      <c r="F87" s="44">
        <v>42369</v>
      </c>
      <c r="G87" s="34"/>
      <c r="H87" s="34">
        <v>630</v>
      </c>
      <c r="I87" s="34"/>
      <c r="J87" s="51"/>
    </row>
    <row r="88" spans="1:10" ht="75.75" customHeight="1">
      <c r="A88" s="18" t="s">
        <v>155</v>
      </c>
      <c r="B88" s="61" t="s">
        <v>156</v>
      </c>
      <c r="C88" s="93" t="s">
        <v>167</v>
      </c>
      <c r="D88" s="11" t="s">
        <v>107</v>
      </c>
      <c r="E88" s="44">
        <v>42173</v>
      </c>
      <c r="F88" s="44">
        <v>42369</v>
      </c>
      <c r="G88" s="34"/>
      <c r="H88" s="34">
        <v>347.2</v>
      </c>
      <c r="I88" s="34"/>
      <c r="J88" s="51"/>
    </row>
    <row r="89" spans="1:10" ht="28.5">
      <c r="A89" s="4"/>
      <c r="B89" s="46" t="s">
        <v>27</v>
      </c>
      <c r="C89" s="47"/>
      <c r="D89" s="47"/>
      <c r="E89" s="48" t="s">
        <v>1</v>
      </c>
      <c r="F89" s="48"/>
      <c r="G89" s="45">
        <f>G11+G69+G84</f>
        <v>24310.8</v>
      </c>
      <c r="H89" s="45">
        <f>H11+H69+H84</f>
        <v>25294.7</v>
      </c>
      <c r="I89" s="45">
        <f>I11+I69+I84</f>
        <v>12205.591</v>
      </c>
      <c r="J89" s="45">
        <f>J11+J69+J84</f>
        <v>7804.9000000000015</v>
      </c>
    </row>
    <row r="91" spans="2:9" ht="15.75">
      <c r="B91" s="24" t="s">
        <v>70</v>
      </c>
      <c r="C91" s="24"/>
      <c r="D91" s="24"/>
      <c r="E91" s="24"/>
      <c r="F91" s="24"/>
      <c r="G91" s="24"/>
      <c r="H91" s="24"/>
      <c r="I91" s="24" t="s">
        <v>71</v>
      </c>
    </row>
    <row r="93" spans="2:9" ht="15.75">
      <c r="B93" s="24" t="s">
        <v>101</v>
      </c>
      <c r="C93" s="24"/>
      <c r="D93" s="24"/>
      <c r="E93" s="24"/>
      <c r="F93" s="24"/>
      <c r="G93" s="24"/>
      <c r="H93" s="24"/>
      <c r="I93" s="24" t="s">
        <v>151</v>
      </c>
    </row>
    <row r="95" spans="2:3" ht="15">
      <c r="B95" s="49" t="s">
        <v>102</v>
      </c>
      <c r="C95" s="50"/>
    </row>
    <row r="96" spans="2:3" ht="15">
      <c r="B96" s="49" t="s">
        <v>103</v>
      </c>
      <c r="C96" s="50"/>
    </row>
  </sheetData>
  <sheetProtection/>
  <mergeCells count="52">
    <mergeCell ref="A6:J6"/>
    <mergeCell ref="A44:A45"/>
    <mergeCell ref="B44:B45"/>
    <mergeCell ref="A31:A33"/>
    <mergeCell ref="B31:B33"/>
    <mergeCell ref="A51:A53"/>
    <mergeCell ref="B51:B53"/>
    <mergeCell ref="F8:F9"/>
    <mergeCell ref="J8:J9"/>
    <mergeCell ref="B46:B48"/>
    <mergeCell ref="D46:D48"/>
    <mergeCell ref="G8:I8"/>
    <mergeCell ref="A58:A60"/>
    <mergeCell ref="E8:E9"/>
    <mergeCell ref="D51:D53"/>
    <mergeCell ref="D58:D60"/>
    <mergeCell ref="A80:A81"/>
    <mergeCell ref="B80:B81"/>
    <mergeCell ref="A78:A79"/>
    <mergeCell ref="A76:A77"/>
    <mergeCell ref="D70:D71"/>
    <mergeCell ref="A72:A73"/>
    <mergeCell ref="B72:B73"/>
    <mergeCell ref="D72:D73"/>
    <mergeCell ref="A70:A71"/>
    <mergeCell ref="A82:A83"/>
    <mergeCell ref="B82:B83"/>
    <mergeCell ref="A1:I1"/>
    <mergeCell ref="A2:I2"/>
    <mergeCell ref="A8:A9"/>
    <mergeCell ref="D8:D9"/>
    <mergeCell ref="B8:B9"/>
    <mergeCell ref="A46:A48"/>
    <mergeCell ref="C8:C9"/>
    <mergeCell ref="B58:B60"/>
    <mergeCell ref="A4:J4"/>
    <mergeCell ref="A5:J5"/>
    <mergeCell ref="A74:A75"/>
    <mergeCell ref="B74:B75"/>
    <mergeCell ref="D74:D75"/>
    <mergeCell ref="B11:F11"/>
    <mergeCell ref="B69:F69"/>
    <mergeCell ref="D44:D45"/>
    <mergeCell ref="B70:B71"/>
    <mergeCell ref="D31:D33"/>
    <mergeCell ref="B84:F84"/>
    <mergeCell ref="D76:D77"/>
    <mergeCell ref="D80:D81"/>
    <mergeCell ref="B78:B79"/>
    <mergeCell ref="D78:D79"/>
    <mergeCell ref="B76:B77"/>
    <mergeCell ref="D82:D83"/>
  </mergeCells>
  <printOptions/>
  <pageMargins left="0.7086614173228347" right="0.7086614173228347" top="0.7480314960629921" bottom="0.3937007874015748" header="0.31496062992125984" footer="0.31496062992125984"/>
  <pageSetup fitToHeight="0" fitToWidth="1" horizontalDpi="600" verticalDpi="600" orientation="landscape" paperSize="9" scale="76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2015-07-24T08:51:13Z</cp:lastPrinted>
  <dcterms:created xsi:type="dcterms:W3CDTF">2013-10-08T10:40:44Z</dcterms:created>
  <dcterms:modified xsi:type="dcterms:W3CDTF">2015-07-24T08:51:47Z</dcterms:modified>
  <cp:category/>
  <cp:version/>
  <cp:contentType/>
  <cp:contentStatus/>
</cp:coreProperties>
</file>