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<sst xmlns="http://schemas.openxmlformats.org/spreadsheetml/2006/main" count="238" uniqueCount="64">
  <si>
    <t>Сведения</t>
  </si>
  <si>
    <t xml:space="preserve">и внебюджетных источников на реализацию </t>
  </si>
  <si>
    <t>Источники финансирования</t>
  </si>
  <si>
    <t xml:space="preserve">муниципальной программы города Волгодонска "Социальная поддержка граждан Волгодонска"   </t>
  </si>
  <si>
    <t xml:space="preserve">Наименование       
муниципальной     
 программы, подпрограммы 
муниципальной     
программы,
основного мероприятия,
мероприятия ВЦП
</t>
  </si>
  <si>
    <t xml:space="preserve">всего                 </t>
  </si>
  <si>
    <t xml:space="preserve">областной бюджет    </t>
  </si>
  <si>
    <t>федеральный бюджет</t>
  </si>
  <si>
    <t xml:space="preserve">местный бюджет </t>
  </si>
  <si>
    <t>внебюджетные источники</t>
  </si>
  <si>
    <t>Таблица 15</t>
  </si>
  <si>
    <t xml:space="preserve">об использовании областного, федерального, местного бюджетов </t>
  </si>
  <si>
    <t xml:space="preserve">Муниципальная программа города Волгодонска "Социальная поддержка граждан Волгодонска" </t>
  </si>
  <si>
    <t>Подпрограмма 1. Социальная поддержка населения</t>
  </si>
  <si>
    <t>Основное мероприятие 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</si>
  <si>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Основное мероприятие 1.2. Предоставление мер социальной поддержки ветеранам труда</t>
  </si>
  <si>
    <t>Основное мероприятие 1.3. Предоставление мер социальной поддержки реабилитированных лиц и лиц, признанных пострадавшими от политических репрессий</t>
  </si>
  <si>
    <t xml:space="preserve">Основное мероприятие 1.4. Предоставление гражданам в целях оказания социальной поддержки  субсидий на оплату жилых помещений и коммунальных услуг </t>
  </si>
  <si>
    <t>Основное мероприятие 1.5. Предоставление материальной и иной помощи для погребения</t>
  </si>
  <si>
    <t xml:space="preserve">Основное мероприятие 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</si>
  <si>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Основное мероприятие 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</si>
  <si>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Основное мероприятие 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</si>
  <si>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Основное мероприятие 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</si>
  <si>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Основное мероприятие 1.10. Предоставление государственного ежемесячного пособия на ребенка малоимущим семьям </t>
  </si>
  <si>
    <t>Основное мероприятие 1.11. Предоставление мер социальной поддержки малоимущим семьям, имеющим детей первого-второго года жизни</t>
  </si>
  <si>
    <t xml:space="preserve">Основное мероприятие 1.12. Предоставление мер социальной поддержки на детей из многодетных семей  </t>
  </si>
  <si>
    <t xml:space="preserve">Основное мероприятие 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</si>
  <si>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Основное мероприятие 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</si>
  <si>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>Основное мероприятие 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</si>
  <si>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Основное мероприятие 1.16.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</si>
  <si>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 xml:space="preserve">Основное мероприятие 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</si>
  <si>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Основное мероприятие 1.18. Организация и обеспечение отдыха и оздоровления детей </t>
  </si>
  <si>
    <t>Основное мероприятие 1.19. 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</si>
  <si>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>Основное мероприятие 1.20. Осуществление ежегодной денежной выплаты лицам, награжденным нагрудным знаком «Почетный донор России»</t>
  </si>
  <si>
    <t>Основное мероприятие 1.21. Предоставление отдельных мер социальной граждан, подвергшихся воздействию радиации</t>
  </si>
  <si>
    <t>Основное мероприятие 1.22. Обеспечение реализации подпрограммы</t>
  </si>
  <si>
    <t xml:space="preserve">Основное мероприятие 1.23. Организация повышения квалификации </t>
  </si>
  <si>
    <t xml:space="preserve">Основное мероприятие 1.24. Обеспечение первичных мер пожарной безопасности </t>
  </si>
  <si>
    <t xml:space="preserve">Подпрограмма 2. Социальное обслуживание населения      </t>
  </si>
  <si>
    <t>_______________ /И.О.Столяр/</t>
  </si>
  <si>
    <t xml:space="preserve">Основное мероприятие 2.2. Обеспечение первичных мер пожарной безопасности </t>
  </si>
  <si>
    <t>Основное мероприятие 2.1. Осуществление государственных полномочий в сфере социального обслуживания</t>
  </si>
  <si>
    <t>Основное мероприятие 2.3. Организация и проведение конкурса профессионального мастерства</t>
  </si>
  <si>
    <t>Подпрограмма 3. Доступная среда</t>
  </si>
  <si>
    <t xml:space="preserve">Основное мероприятие 3.2. Обеспечение доступности к объектам социальной инфраструктуры граждан с ограниченными физическими возможностями </t>
  </si>
  <si>
    <t xml:space="preserve">Основное мероприятие 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</si>
  <si>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Основное мероприятие 3.4. Выполнение работ по созданию универсальной безбарьерной среды</t>
  </si>
  <si>
    <t xml:space="preserve">муниципальной программой </t>
  </si>
  <si>
    <t xml:space="preserve">Объем расходов (тыс. руб.), 
предусмотренных 
</t>
  </si>
  <si>
    <t>сводной бюджетной росписью</t>
  </si>
  <si>
    <t xml:space="preserve">Кассовые
расходы (тыс. руб.) 
</t>
  </si>
  <si>
    <t>из них неиспользованные средства отчетного финансового года</t>
  </si>
  <si>
    <t>из них неисполненные расходные обязательства отчетного финансового года</t>
  </si>
  <si>
    <t xml:space="preserve">Главный бухгалтер </t>
  </si>
  <si>
    <t>Исполнитель</t>
  </si>
  <si>
    <t>Кузнецова В.В.        т.22-53-68</t>
  </si>
  <si>
    <t>СОГЛАСОВАНО:</t>
  </si>
  <si>
    <t xml:space="preserve">города Волгодонска               </t>
  </si>
  <si>
    <t>за 9 месяцев 2015 года</t>
  </si>
  <si>
    <t>Основное мероприятие 3.5. Приобретение оборудования</t>
  </si>
  <si>
    <t>И.о.начальника Финансового управления</t>
  </si>
  <si>
    <t>_______________/М.А.Вялых/</t>
  </si>
  <si>
    <t>И.о.директора ДТиСР г.Волгодонска</t>
  </si>
  <si>
    <t>_______________/С.В.Дубенцева/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</si>
</sst>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37" fillId="0" borderId="0" xfId="0" applyFont="1" applyAlignment="1">
      <alignment/>
    </xf>
    <xf numFmtId="0" fontId="37" fillId="0" borderId="0" xfId="0" applyFont="1" applyBorder="1" applyAlignment="1">
      <alignment vertical="top" wrapText="1"/>
    </xf>
    <xf numFmtId="164" fontId="37" fillId="0" borderId="10" xfId="0" applyNumberFormat="1" applyFont="1" applyBorder="1" applyAlignment="1">
      <alignment horizontal="right" vertical="top"/>
    </xf>
    <xf numFmtId="164" fontId="37" fillId="0" borderId="10" xfId="0" applyNumberFormat="1" applyFont="1" applyFill="1" applyBorder="1" applyAlignment="1">
      <alignment horizontal="right" vertical="top"/>
    </xf>
    <xf numFmtId="165" fontId="38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37" fillId="0" borderId="0" xfId="0" applyNumberFormat="1" applyFont="1" applyAlignment="1">
      <alignment vertical="top"/>
    </xf>
    <xf numFmtId="0" fontId="38" fillId="0" borderId="0" xfId="0" applyFont="1" applyBorder="1" applyAlignment="1">
      <alignment horizontal="left" vertical="top" wrapText="1"/>
    </xf>
    <xf numFmtId="164" fontId="37" fillId="0" borderId="0" xfId="0" applyNumberFormat="1" applyFont="1" applyBorder="1" applyAlignment="1">
      <alignment horizontal="right" vertical="top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11" xfId="0" applyFont="1" applyBorder="1" applyAlignment="1">
      <alignment horizontal="left" vertical="top" wrapText="1"/>
    </xf>
    <xf numFmtId="0" fontId="38" fillId="0" borderId="12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8" fillId="0" borderId="10" xfId="0" applyFont="1" applyFill="1" applyBorder="1" applyAlignment="1">
      <alignment horizontal="left" vertical="top" wrapText="1"/>
    </xf>
    <xf numFmtId="0" fontId="40" fillId="0" borderId="11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0" fontId="38" fillId="0" borderId="11" xfId="0" applyFont="1" applyFill="1" applyBorder="1" applyAlignment="1">
      <alignment horizontal="left" vertical="top" wrapText="1"/>
    </xf>
    <xf numFmtId="0" fontId="38" fillId="0" borderId="12" xfId="0" applyFont="1" applyFill="1" applyBorder="1" applyAlignment="1">
      <alignment horizontal="left" vertical="top" wrapText="1"/>
    </xf>
    <xf numFmtId="0" fontId="38" fillId="0" borderId="13" xfId="0" applyFont="1" applyFill="1" applyBorder="1" applyAlignment="1">
      <alignment horizontal="left" vertical="top" wrapText="1"/>
    </xf>
    <xf numFmtId="49" fontId="38" fillId="0" borderId="11" xfId="0" applyNumberFormat="1" applyFont="1" applyBorder="1" applyAlignment="1">
      <alignment horizontal="left" vertical="top" wrapText="1"/>
    </xf>
    <xf numFmtId="49" fontId="38" fillId="0" borderId="12" xfId="0" applyNumberFormat="1" applyFont="1" applyBorder="1" applyAlignment="1">
      <alignment horizontal="left" vertical="top" wrapText="1"/>
    </xf>
    <xf numFmtId="49" fontId="38" fillId="0" borderId="13" xfId="0" applyNumberFormat="1" applyFont="1" applyBorder="1" applyAlignment="1">
      <alignment horizontal="left" vertical="top" wrapText="1"/>
    </xf>
    <xf numFmtId="0" fontId="37" fillId="0" borderId="11" xfId="0" applyFont="1" applyBorder="1" applyAlignment="1">
      <alignment horizontal="left" vertical="top" wrapText="1"/>
    </xf>
    <xf numFmtId="0" fontId="37" fillId="0" borderId="12" xfId="0" applyFont="1" applyBorder="1" applyAlignment="1">
      <alignment horizontal="left" vertical="top" wrapText="1"/>
    </xf>
    <xf numFmtId="0" fontId="37" fillId="0" borderId="13" xfId="0" applyFont="1" applyBorder="1" applyAlignment="1">
      <alignment horizontal="left" vertical="top" wrapText="1"/>
    </xf>
    <xf numFmtId="0" fontId="37" fillId="0" borderId="0" xfId="0" applyFont="1" applyAlignment="1">
      <alignment horizontal="center"/>
    </xf>
    <xf numFmtId="0" fontId="37" fillId="0" borderId="14" xfId="0" applyFont="1" applyBorder="1" applyAlignment="1">
      <alignment horizontal="center" vertical="top" wrapText="1"/>
    </xf>
    <xf numFmtId="0" fontId="37" fillId="0" borderId="15" xfId="0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left" vertical="top" wrapText="1"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3"/>
  <sheetViews>
    <sheetView tabSelected="1" zoomScalePageLayoutView="0" workbookViewId="0" topLeftCell="A1">
      <selection activeCell="F1" sqref="F1:F16384"/>
    </sheetView>
  </sheetViews>
  <sheetFormatPr defaultColWidth="9.140625" defaultRowHeight="15"/>
  <cols>
    <col min="1" max="1" width="33.7109375" style="0" customWidth="1"/>
    <col min="2" max="2" width="32.00390625" style="0" customWidth="1"/>
    <col min="3" max="3" width="17.8515625" style="0" customWidth="1"/>
    <col min="4" max="4" width="17.7109375" style="0" customWidth="1"/>
    <col min="5" max="5" width="17.8515625" style="0" customWidth="1"/>
    <col min="6" max="6" width="23.421875" style="0" hidden="1" customWidth="1"/>
  </cols>
  <sheetData>
    <row r="1" ht="15.75">
      <c r="E1" s="1" t="s">
        <v>10</v>
      </c>
    </row>
    <row r="2" spans="1:5" ht="15" customHeight="1">
      <c r="A2" s="35" t="s">
        <v>0</v>
      </c>
      <c r="B2" s="35"/>
      <c r="C2" s="35"/>
      <c r="D2" s="35"/>
      <c r="E2" s="35"/>
    </row>
    <row r="3" spans="1:5" ht="15.75">
      <c r="A3" s="35" t="s">
        <v>11</v>
      </c>
      <c r="B3" s="35"/>
      <c r="C3" s="35"/>
      <c r="D3" s="35"/>
      <c r="E3" s="35"/>
    </row>
    <row r="4" spans="1:5" ht="15.75">
      <c r="A4" s="35" t="s">
        <v>1</v>
      </c>
      <c r="B4" s="35"/>
      <c r="C4" s="35"/>
      <c r="D4" s="35"/>
      <c r="E4" s="35"/>
    </row>
    <row r="5" spans="1:5" ht="15.75">
      <c r="A5" s="35" t="s">
        <v>3</v>
      </c>
      <c r="B5" s="35"/>
      <c r="C5" s="35"/>
      <c r="D5" s="35"/>
      <c r="E5" s="35"/>
    </row>
    <row r="6" spans="1:5" ht="15.75">
      <c r="A6" s="35" t="s">
        <v>58</v>
      </c>
      <c r="B6" s="35"/>
      <c r="C6" s="35"/>
      <c r="D6" s="35"/>
      <c r="E6" s="35"/>
    </row>
    <row r="7" ht="12" customHeight="1"/>
    <row r="8" spans="1:5" ht="32.25" customHeight="1">
      <c r="A8" s="20" t="s">
        <v>4</v>
      </c>
      <c r="B8" s="20" t="s">
        <v>2</v>
      </c>
      <c r="C8" s="36" t="s">
        <v>48</v>
      </c>
      <c r="D8" s="37"/>
      <c r="E8" s="20" t="s">
        <v>50</v>
      </c>
    </row>
    <row r="9" spans="1:5" ht="77.25" customHeight="1">
      <c r="A9" s="21"/>
      <c r="B9" s="21"/>
      <c r="C9" s="2" t="s">
        <v>47</v>
      </c>
      <c r="D9" s="2" t="s">
        <v>49</v>
      </c>
      <c r="E9" s="21"/>
    </row>
    <row r="10" spans="1:5" ht="12.75" customHeight="1">
      <c r="A10" s="13">
        <v>1</v>
      </c>
      <c r="B10" s="14">
        <v>2</v>
      </c>
      <c r="C10" s="14">
        <v>3</v>
      </c>
      <c r="D10" s="14">
        <v>4</v>
      </c>
      <c r="E10" s="14">
        <v>5</v>
      </c>
    </row>
    <row r="11" spans="1:6" ht="17.25" customHeight="1">
      <c r="A11" s="32" t="s">
        <v>12</v>
      </c>
      <c r="B11" s="3" t="s">
        <v>5</v>
      </c>
      <c r="C11" s="6">
        <f>C19+C147+C167</f>
        <v>998230.9</v>
      </c>
      <c r="D11" s="6">
        <f>D19+D147+D167</f>
        <v>998450.9</v>
      </c>
      <c r="E11" s="6">
        <f>E12+E14+E16+E18</f>
        <v>792159.789</v>
      </c>
      <c r="F11">
        <v>786382830.73</v>
      </c>
    </row>
    <row r="12" spans="1:6" ht="17.25" customHeight="1">
      <c r="A12" s="33"/>
      <c r="B12" s="3" t="s">
        <v>7</v>
      </c>
      <c r="C12" s="6">
        <f>C20+C168</f>
        <v>261242.6</v>
      </c>
      <c r="D12" s="6">
        <f>D20+D168</f>
        <v>261242.6</v>
      </c>
      <c r="E12" s="6">
        <f>E20+E168</f>
        <v>235307.50000000003</v>
      </c>
      <c r="F12">
        <v>235307563.81</v>
      </c>
    </row>
    <row r="13" spans="1:5" ht="48.75" customHeight="1">
      <c r="A13" s="33"/>
      <c r="B13" s="3" t="s">
        <v>51</v>
      </c>
      <c r="C13" s="6">
        <v>0</v>
      </c>
      <c r="D13" s="6">
        <v>0</v>
      </c>
      <c r="E13" s="6">
        <v>0</v>
      </c>
    </row>
    <row r="14" spans="1:5" ht="17.25" customHeight="1">
      <c r="A14" s="33"/>
      <c r="B14" s="3" t="s">
        <v>6</v>
      </c>
      <c r="C14" s="6">
        <f>C22+C149</f>
        <v>705454.8</v>
      </c>
      <c r="D14" s="6">
        <f>D22+D149</f>
        <v>705454.8</v>
      </c>
      <c r="E14" s="6">
        <f>E22+E149</f>
        <v>532473.8</v>
      </c>
    </row>
    <row r="15" spans="1:5" ht="48.75" customHeight="1">
      <c r="A15" s="33"/>
      <c r="B15" s="3" t="s">
        <v>51</v>
      </c>
      <c r="C15" s="6">
        <v>0</v>
      </c>
      <c r="D15" s="6">
        <v>0</v>
      </c>
      <c r="E15" s="6">
        <v>0</v>
      </c>
    </row>
    <row r="16" spans="1:6" ht="15.75">
      <c r="A16" s="33"/>
      <c r="B16" s="3" t="s">
        <v>8</v>
      </c>
      <c r="C16" s="6">
        <f>C24+C150+C170</f>
        <v>25294.7</v>
      </c>
      <c r="D16" s="6">
        <f>D24+D150+D170</f>
        <v>25294.700000000004</v>
      </c>
      <c r="E16" s="6">
        <f>E24+E150+E170</f>
        <v>18601.389</v>
      </c>
      <c r="F16">
        <v>18601489.3</v>
      </c>
    </row>
    <row r="17" spans="1:5" ht="49.5" customHeight="1">
      <c r="A17" s="33"/>
      <c r="B17" s="3" t="s">
        <v>52</v>
      </c>
      <c r="C17" s="6">
        <v>0</v>
      </c>
      <c r="D17" s="6">
        <v>0</v>
      </c>
      <c r="E17" s="6">
        <v>0</v>
      </c>
    </row>
    <row r="18" spans="1:5" ht="16.5" customHeight="1">
      <c r="A18" s="34"/>
      <c r="B18" s="3" t="s">
        <v>9</v>
      </c>
      <c r="C18" s="6">
        <f>C26+C151+C171</f>
        <v>6238.799999999999</v>
      </c>
      <c r="D18" s="6">
        <f>D26+D151+D171</f>
        <v>6458.799999999999</v>
      </c>
      <c r="E18" s="6">
        <f>E26+E151+E171</f>
        <v>5777.1</v>
      </c>
    </row>
    <row r="19" spans="1:5" ht="15.75">
      <c r="A19" s="32" t="s">
        <v>13</v>
      </c>
      <c r="B19" s="3" t="s">
        <v>5</v>
      </c>
      <c r="C19" s="6">
        <f>C22+C20+C24+C26</f>
        <v>908663.7000000001</v>
      </c>
      <c r="D19" s="6">
        <f>D22+D20+D24+D26</f>
        <v>908613.2000000001</v>
      </c>
      <c r="E19" s="6">
        <f>E22+E20+E24+E26</f>
        <v>731123.9890000001</v>
      </c>
    </row>
    <row r="20" spans="1:5" ht="15.75">
      <c r="A20" s="33"/>
      <c r="B20" s="3" t="s">
        <v>7</v>
      </c>
      <c r="C20" s="6">
        <f>C58+C88+C98+C108+C123+C128</f>
        <v>256227.80000000002</v>
      </c>
      <c r="D20" s="6">
        <f>D58+D88+D98+D108+D123+D128</f>
        <v>256227.80000000002</v>
      </c>
      <c r="E20" s="6">
        <f>E58+E88+E98+E108+E123+E128</f>
        <v>232619.50000000003</v>
      </c>
    </row>
    <row r="21" spans="1:5" ht="47.25" hidden="1">
      <c r="A21" s="33"/>
      <c r="B21" s="3" t="s">
        <v>51</v>
      </c>
      <c r="C21" s="6" t="e">
        <f>#REF!+#REF!+#REF!+#REF!+#REF!+#REF!</f>
        <v>#REF!</v>
      </c>
      <c r="D21" s="6" t="e">
        <f>#REF!+#REF!+#REF!+#REF!+#REF!+#REF!</f>
        <v>#REF!</v>
      </c>
      <c r="E21" s="6" t="e">
        <f>#REF!+#REF!+#REF!+#REF!+#REF!+#REF!</f>
        <v>#REF!</v>
      </c>
    </row>
    <row r="22" spans="1:5" ht="15.75">
      <c r="A22" s="33"/>
      <c r="B22" s="3" t="s">
        <v>6</v>
      </c>
      <c r="C22" s="6">
        <f>C29+C34+C39+C44+C49+C64+C74+C79+C84+C94+C99+C114+C134+C104</f>
        <v>630920.3</v>
      </c>
      <c r="D22" s="6">
        <f>D29+D34+D39+D44+D49+D64+D74+D79+D84+D94+D99+D114+D134+D104</f>
        <v>630920.3</v>
      </c>
      <c r="E22" s="6">
        <f>E29+E34+E39+E44+E49+E64+E74+E79+E84+E94+E99+E114+E134+E104</f>
        <v>482206.3</v>
      </c>
    </row>
    <row r="23" spans="1:5" ht="47.25" hidden="1">
      <c r="A23" s="33"/>
      <c r="B23" s="3" t="s">
        <v>51</v>
      </c>
      <c r="C23" s="6" t="e">
        <f>#REF!+#REF!+#REF!+#REF!+#REF!+#REF!+#REF!+#REF!+#REF!+#REF!+#REF!+#REF!+#REF!+#REF!</f>
        <v>#REF!</v>
      </c>
      <c r="D23" s="6" t="e">
        <f>#REF!+#REF!+#REF!+#REF!+#REF!+#REF!+#REF!+#REF!+#REF!+#REF!+#REF!+#REF!+#REF!+#REF!</f>
        <v>#REF!</v>
      </c>
      <c r="E23" s="6" t="e">
        <f>#REF!+#REF!+#REF!+#REF!+#REF!+#REF!+#REF!+#REF!+#REF!+#REF!+#REF!+#REF!+#REF!+#REF!</f>
        <v>#REF!</v>
      </c>
    </row>
    <row r="24" spans="1:5" ht="15.75">
      <c r="A24" s="33"/>
      <c r="B24" s="3" t="s">
        <v>8</v>
      </c>
      <c r="C24" s="6">
        <f>C55+C70+C115+C120+C135+C140+C145</f>
        <v>21515.6</v>
      </c>
      <c r="D24" s="6">
        <f>D55+D70+D115+D120+D135+D140+D145</f>
        <v>21445.100000000002</v>
      </c>
      <c r="E24" s="6">
        <f>E55+E70+E115+E120+E135+E140+E145</f>
        <v>16278.189</v>
      </c>
    </row>
    <row r="25" spans="1:5" ht="48" customHeight="1" hidden="1">
      <c r="A25" s="33"/>
      <c r="B25" s="3" t="s">
        <v>52</v>
      </c>
      <c r="C25" s="6" t="e">
        <f>#REF!+#REF!+#REF!+#REF!+#REF!+#REF!+#REF!</f>
        <v>#REF!</v>
      </c>
      <c r="D25" s="6" t="e">
        <f>#REF!+#REF!+#REF!+#REF!+#REF!+#REF!+#REF!</f>
        <v>#REF!</v>
      </c>
      <c r="E25" s="6" t="e">
        <f>#REF!+#REF!+#REF!+#REF!+#REF!+#REF!+#REF!</f>
        <v>#REF!</v>
      </c>
    </row>
    <row r="26" spans="1:5" ht="17.25" customHeight="1">
      <c r="A26" s="34"/>
      <c r="B26" s="3" t="s">
        <v>9</v>
      </c>
      <c r="C26" s="6">
        <f>C121</f>
        <v>0</v>
      </c>
      <c r="D26" s="6">
        <f>D121</f>
        <v>20</v>
      </c>
      <c r="E26" s="6">
        <f>E121</f>
        <v>20</v>
      </c>
    </row>
    <row r="27" spans="1:5" ht="17.25" customHeight="1">
      <c r="A27" s="16" t="s">
        <v>14</v>
      </c>
      <c r="B27" s="3" t="s">
        <v>5</v>
      </c>
      <c r="C27" s="6">
        <f>C29</f>
        <v>54247.9</v>
      </c>
      <c r="D27" s="6">
        <f>D29</f>
        <v>54247.9</v>
      </c>
      <c r="E27" s="6">
        <f>E29</f>
        <v>44256.7</v>
      </c>
    </row>
    <row r="28" spans="1:5" ht="16.5" customHeight="1">
      <c r="A28" s="17"/>
      <c r="B28" s="3" t="s">
        <v>7</v>
      </c>
      <c r="C28" s="6">
        <v>0</v>
      </c>
      <c r="D28" s="6">
        <v>0</v>
      </c>
      <c r="E28" s="6">
        <v>0</v>
      </c>
    </row>
    <row r="29" spans="1:5" ht="15.75" customHeight="1">
      <c r="A29" s="17"/>
      <c r="B29" s="3" t="s">
        <v>6</v>
      </c>
      <c r="C29" s="6">
        <v>54247.9</v>
      </c>
      <c r="D29" s="6">
        <v>54247.9</v>
      </c>
      <c r="E29" s="6">
        <v>44256.7</v>
      </c>
    </row>
    <row r="30" spans="1:5" ht="15.75" customHeight="1">
      <c r="A30" s="17"/>
      <c r="B30" s="3" t="s">
        <v>8</v>
      </c>
      <c r="C30" s="6">
        <v>0</v>
      </c>
      <c r="D30" s="6">
        <v>0</v>
      </c>
      <c r="E30" s="6">
        <v>0</v>
      </c>
    </row>
    <row r="31" spans="1:5" ht="102" customHeight="1">
      <c r="A31" s="18"/>
      <c r="B31" s="3" t="s">
        <v>9</v>
      </c>
      <c r="C31" s="6">
        <v>0</v>
      </c>
      <c r="D31" s="6">
        <v>0</v>
      </c>
      <c r="E31" s="6">
        <v>0</v>
      </c>
    </row>
    <row r="32" spans="1:5" ht="16.5" customHeight="1">
      <c r="A32" s="16" t="s">
        <v>15</v>
      </c>
      <c r="B32" s="3" t="s">
        <v>5</v>
      </c>
      <c r="C32" s="6">
        <f>C34</f>
        <v>188445.4</v>
      </c>
      <c r="D32" s="6">
        <f>D34</f>
        <v>188445.4</v>
      </c>
      <c r="E32" s="6">
        <f>E34</f>
        <v>144829.2</v>
      </c>
    </row>
    <row r="33" spans="1:5" ht="16.5" customHeight="1">
      <c r="A33" s="17"/>
      <c r="B33" s="3" t="s">
        <v>7</v>
      </c>
      <c r="C33" s="6">
        <v>0</v>
      </c>
      <c r="D33" s="6">
        <v>0</v>
      </c>
      <c r="E33" s="6">
        <v>0</v>
      </c>
    </row>
    <row r="34" spans="1:5" ht="15.75">
      <c r="A34" s="17"/>
      <c r="B34" s="3" t="s">
        <v>6</v>
      </c>
      <c r="C34" s="6">
        <v>188445.4</v>
      </c>
      <c r="D34" s="6">
        <v>188445.4</v>
      </c>
      <c r="E34" s="6">
        <v>144829.2</v>
      </c>
    </row>
    <row r="35" spans="1:5" ht="15.75">
      <c r="A35" s="17"/>
      <c r="B35" s="3" t="s">
        <v>8</v>
      </c>
      <c r="C35" s="6">
        <v>0</v>
      </c>
      <c r="D35" s="6">
        <v>0</v>
      </c>
      <c r="E35" s="6">
        <v>0</v>
      </c>
    </row>
    <row r="36" spans="1:5" ht="15.75">
      <c r="A36" s="18"/>
      <c r="B36" s="3" t="s">
        <v>9</v>
      </c>
      <c r="C36" s="6">
        <v>0</v>
      </c>
      <c r="D36" s="6">
        <v>0</v>
      </c>
      <c r="E36" s="6">
        <v>0</v>
      </c>
    </row>
    <row r="37" spans="1:5" ht="16.5" customHeight="1">
      <c r="A37" s="29" t="s">
        <v>16</v>
      </c>
      <c r="B37" s="3" t="s">
        <v>5</v>
      </c>
      <c r="C37" s="6">
        <f>C39</f>
        <v>6248.2</v>
      </c>
      <c r="D37" s="6">
        <f>D39</f>
        <v>6248.2</v>
      </c>
      <c r="E37" s="6">
        <f>E39</f>
        <v>4890.2</v>
      </c>
    </row>
    <row r="38" spans="1:5" ht="16.5" customHeight="1">
      <c r="A38" s="30"/>
      <c r="B38" s="3" t="s">
        <v>7</v>
      </c>
      <c r="C38" s="6">
        <v>0</v>
      </c>
      <c r="D38" s="6">
        <v>0</v>
      </c>
      <c r="E38" s="6">
        <v>0</v>
      </c>
    </row>
    <row r="39" spans="1:5" ht="16.5" customHeight="1">
      <c r="A39" s="30"/>
      <c r="B39" s="3" t="s">
        <v>6</v>
      </c>
      <c r="C39" s="6">
        <v>6248.2</v>
      </c>
      <c r="D39" s="6">
        <v>6248.2</v>
      </c>
      <c r="E39" s="6">
        <v>4890.2</v>
      </c>
    </row>
    <row r="40" spans="1:5" ht="15" customHeight="1">
      <c r="A40" s="30"/>
      <c r="B40" s="3" t="s">
        <v>8</v>
      </c>
      <c r="C40" s="6">
        <v>0</v>
      </c>
      <c r="D40" s="6">
        <v>0</v>
      </c>
      <c r="E40" s="6">
        <v>0</v>
      </c>
    </row>
    <row r="41" spans="1:5" ht="16.5" customHeight="1">
      <c r="A41" s="31"/>
      <c r="B41" s="3" t="s">
        <v>9</v>
      </c>
      <c r="C41" s="6">
        <v>0</v>
      </c>
      <c r="D41" s="6">
        <v>0</v>
      </c>
      <c r="E41" s="6">
        <v>0</v>
      </c>
    </row>
    <row r="42" spans="1:5" ht="16.5" customHeight="1">
      <c r="A42" s="16" t="s">
        <v>17</v>
      </c>
      <c r="B42" s="3" t="s">
        <v>5</v>
      </c>
      <c r="C42" s="6">
        <f>C44</f>
        <v>233067.5</v>
      </c>
      <c r="D42" s="6">
        <f>D44</f>
        <v>233067.5</v>
      </c>
      <c r="E42" s="6">
        <f>E44</f>
        <v>169599.8</v>
      </c>
    </row>
    <row r="43" spans="1:5" ht="16.5" customHeight="1">
      <c r="A43" s="17"/>
      <c r="B43" s="3" t="s">
        <v>7</v>
      </c>
      <c r="C43" s="6">
        <v>0</v>
      </c>
      <c r="D43" s="6">
        <v>0</v>
      </c>
      <c r="E43" s="6">
        <v>0</v>
      </c>
    </row>
    <row r="44" spans="1:5" ht="16.5" customHeight="1">
      <c r="A44" s="17"/>
      <c r="B44" s="3" t="s">
        <v>6</v>
      </c>
      <c r="C44" s="6">
        <v>233067.5</v>
      </c>
      <c r="D44" s="6">
        <v>233067.5</v>
      </c>
      <c r="E44" s="6">
        <v>169599.8</v>
      </c>
    </row>
    <row r="45" spans="1:5" ht="15.75" customHeight="1">
      <c r="A45" s="17"/>
      <c r="B45" s="3" t="s">
        <v>8</v>
      </c>
      <c r="C45" s="6">
        <v>0</v>
      </c>
      <c r="D45" s="6">
        <v>0</v>
      </c>
      <c r="E45" s="6">
        <v>0</v>
      </c>
    </row>
    <row r="46" spans="1:5" ht="17.25" customHeight="1">
      <c r="A46" s="18"/>
      <c r="B46" s="3" t="s">
        <v>9</v>
      </c>
      <c r="C46" s="6">
        <v>0</v>
      </c>
      <c r="D46" s="6">
        <v>0</v>
      </c>
      <c r="E46" s="6">
        <v>0</v>
      </c>
    </row>
    <row r="47" spans="1:5" ht="15.75" customHeight="1">
      <c r="A47" s="16" t="s">
        <v>18</v>
      </c>
      <c r="B47" s="3" t="s">
        <v>5</v>
      </c>
      <c r="C47" s="6">
        <f>C49</f>
        <v>1285.3</v>
      </c>
      <c r="D47" s="6">
        <f>D49</f>
        <v>1285.3</v>
      </c>
      <c r="E47" s="6">
        <f>E49</f>
        <v>822</v>
      </c>
    </row>
    <row r="48" spans="1:5" ht="15.75" customHeight="1">
      <c r="A48" s="17"/>
      <c r="B48" s="3" t="s">
        <v>7</v>
      </c>
      <c r="C48" s="6">
        <v>0</v>
      </c>
      <c r="D48" s="6">
        <v>0</v>
      </c>
      <c r="E48" s="6">
        <v>0</v>
      </c>
    </row>
    <row r="49" spans="1:5" ht="15.75" customHeight="1">
      <c r="A49" s="17"/>
      <c r="B49" s="3" t="s">
        <v>6</v>
      </c>
      <c r="C49" s="6">
        <v>1285.3</v>
      </c>
      <c r="D49" s="6">
        <v>1285.3</v>
      </c>
      <c r="E49" s="6">
        <v>822</v>
      </c>
    </row>
    <row r="50" spans="1:5" ht="15.75" customHeight="1">
      <c r="A50" s="17"/>
      <c r="B50" s="3" t="s">
        <v>8</v>
      </c>
      <c r="C50" s="6">
        <v>0</v>
      </c>
      <c r="D50" s="6">
        <v>0</v>
      </c>
      <c r="E50" s="6">
        <v>0</v>
      </c>
    </row>
    <row r="51" spans="1:5" ht="15.75" customHeight="1">
      <c r="A51" s="18"/>
      <c r="B51" s="3" t="s">
        <v>9</v>
      </c>
      <c r="C51" s="6">
        <v>0</v>
      </c>
      <c r="D51" s="6">
        <v>0</v>
      </c>
      <c r="E51" s="6">
        <v>0</v>
      </c>
    </row>
    <row r="52" spans="1:5" ht="16.5" customHeight="1">
      <c r="A52" s="16" t="s">
        <v>19</v>
      </c>
      <c r="B52" s="3" t="s">
        <v>5</v>
      </c>
      <c r="C52" s="6">
        <f>C55</f>
        <v>4000</v>
      </c>
      <c r="D52" s="6">
        <f>D55</f>
        <v>4000</v>
      </c>
      <c r="E52" s="6">
        <f>E55</f>
        <v>2953.6</v>
      </c>
    </row>
    <row r="53" spans="1:5" ht="16.5" customHeight="1">
      <c r="A53" s="17"/>
      <c r="B53" s="3" t="s">
        <v>7</v>
      </c>
      <c r="C53" s="6">
        <v>0</v>
      </c>
      <c r="D53" s="6">
        <v>0</v>
      </c>
      <c r="E53" s="6">
        <v>0</v>
      </c>
    </row>
    <row r="54" spans="1:5" ht="15" customHeight="1">
      <c r="A54" s="17"/>
      <c r="B54" s="3" t="s">
        <v>6</v>
      </c>
      <c r="C54" s="6">
        <v>0</v>
      </c>
      <c r="D54" s="6">
        <v>0</v>
      </c>
      <c r="E54" s="6">
        <v>0</v>
      </c>
    </row>
    <row r="55" spans="1:5" ht="15" customHeight="1">
      <c r="A55" s="17"/>
      <c r="B55" s="3" t="s">
        <v>8</v>
      </c>
      <c r="C55" s="6">
        <v>4000</v>
      </c>
      <c r="D55" s="6">
        <v>4000</v>
      </c>
      <c r="E55" s="6">
        <v>2953.6</v>
      </c>
    </row>
    <row r="56" spans="1:5" ht="15.75" customHeight="1">
      <c r="A56" s="18"/>
      <c r="B56" s="3" t="s">
        <v>9</v>
      </c>
      <c r="C56" s="6">
        <v>0</v>
      </c>
      <c r="D56" s="6">
        <v>0</v>
      </c>
      <c r="E56" s="6">
        <v>0</v>
      </c>
    </row>
    <row r="57" spans="1:5" ht="15.75" customHeight="1">
      <c r="A57" s="16" t="s">
        <v>20</v>
      </c>
      <c r="B57" s="3" t="s">
        <v>5</v>
      </c>
      <c r="C57" s="6">
        <f>C58</f>
        <v>168391.2</v>
      </c>
      <c r="D57" s="6">
        <f>D58</f>
        <v>168391.2</v>
      </c>
      <c r="E57" s="6">
        <f>E58</f>
        <v>158476.2</v>
      </c>
    </row>
    <row r="58" spans="1:5" ht="15.75" customHeight="1">
      <c r="A58" s="17"/>
      <c r="B58" s="3" t="s">
        <v>7</v>
      </c>
      <c r="C58" s="6">
        <v>168391.2</v>
      </c>
      <c r="D58" s="6">
        <v>168391.2</v>
      </c>
      <c r="E58" s="7">
        <v>158476.2</v>
      </c>
    </row>
    <row r="59" spans="1:5" ht="14.25" customHeight="1">
      <c r="A59" s="17"/>
      <c r="B59" s="3" t="s">
        <v>6</v>
      </c>
      <c r="C59" s="6">
        <v>0</v>
      </c>
      <c r="D59" s="6">
        <v>0</v>
      </c>
      <c r="E59" s="6">
        <v>0</v>
      </c>
    </row>
    <row r="60" spans="1:5" ht="14.25" customHeight="1">
      <c r="A60" s="17"/>
      <c r="B60" s="3" t="s">
        <v>8</v>
      </c>
      <c r="C60" s="6">
        <v>0</v>
      </c>
      <c r="D60" s="6">
        <v>0</v>
      </c>
      <c r="E60" s="6">
        <v>0</v>
      </c>
    </row>
    <row r="61" spans="1:5" ht="47.25" customHeight="1">
      <c r="A61" s="18"/>
      <c r="B61" s="3" t="s">
        <v>9</v>
      </c>
      <c r="C61" s="6">
        <v>0</v>
      </c>
      <c r="D61" s="6">
        <v>0</v>
      </c>
      <c r="E61" s="6">
        <v>0</v>
      </c>
    </row>
    <row r="62" spans="1:5" ht="17.25" customHeight="1">
      <c r="A62" s="16" t="s">
        <v>21</v>
      </c>
      <c r="B62" s="3" t="s">
        <v>5</v>
      </c>
      <c r="C62" s="6">
        <f>C64</f>
        <v>1600</v>
      </c>
      <c r="D62" s="6">
        <f>D64</f>
        <v>1600</v>
      </c>
      <c r="E62" s="6">
        <f>E64</f>
        <v>1132.1</v>
      </c>
    </row>
    <row r="63" spans="1:5" ht="16.5" customHeight="1">
      <c r="A63" s="17"/>
      <c r="B63" s="3" t="s">
        <v>7</v>
      </c>
      <c r="C63" s="6">
        <v>0</v>
      </c>
      <c r="D63" s="6">
        <v>0</v>
      </c>
      <c r="E63" s="6">
        <v>0</v>
      </c>
    </row>
    <row r="64" spans="1:5" ht="17.25" customHeight="1">
      <c r="A64" s="17"/>
      <c r="B64" s="3" t="s">
        <v>6</v>
      </c>
      <c r="C64" s="6">
        <v>1600</v>
      </c>
      <c r="D64" s="6">
        <v>1600</v>
      </c>
      <c r="E64" s="6">
        <v>1132.1</v>
      </c>
    </row>
    <row r="65" spans="1:5" ht="15.75" customHeight="1">
      <c r="A65" s="17"/>
      <c r="B65" s="3" t="s">
        <v>8</v>
      </c>
      <c r="C65" s="6">
        <v>0</v>
      </c>
      <c r="D65" s="6">
        <v>0</v>
      </c>
      <c r="E65" s="6">
        <v>0</v>
      </c>
    </row>
    <row r="66" spans="1:5" ht="83.25" customHeight="1">
      <c r="A66" s="18"/>
      <c r="B66" s="3" t="s">
        <v>9</v>
      </c>
      <c r="C66" s="6">
        <v>0</v>
      </c>
      <c r="D66" s="6">
        <v>0</v>
      </c>
      <c r="E66" s="6">
        <v>0</v>
      </c>
    </row>
    <row r="67" spans="1:5" ht="15.75" customHeight="1">
      <c r="A67" s="16" t="s">
        <v>22</v>
      </c>
      <c r="B67" s="3" t="s">
        <v>5</v>
      </c>
      <c r="C67" s="6">
        <f>C70</f>
        <v>6417.5</v>
      </c>
      <c r="D67" s="6">
        <f>D70</f>
        <v>6417.5</v>
      </c>
      <c r="E67" s="6">
        <f>E70</f>
        <v>5643.2</v>
      </c>
    </row>
    <row r="68" spans="1:5" ht="15.75" customHeight="1">
      <c r="A68" s="17"/>
      <c r="B68" s="3" t="s">
        <v>7</v>
      </c>
      <c r="C68" s="6">
        <v>0</v>
      </c>
      <c r="D68" s="6">
        <v>0</v>
      </c>
      <c r="E68" s="6">
        <v>0</v>
      </c>
    </row>
    <row r="69" spans="1:5" ht="16.5" customHeight="1">
      <c r="A69" s="17"/>
      <c r="B69" s="3" t="s">
        <v>6</v>
      </c>
      <c r="C69" s="6">
        <v>0</v>
      </c>
      <c r="D69" s="6">
        <v>0</v>
      </c>
      <c r="E69" s="6">
        <v>0</v>
      </c>
    </row>
    <row r="70" spans="1:5" ht="17.25" customHeight="1">
      <c r="A70" s="17"/>
      <c r="B70" s="3" t="s">
        <v>8</v>
      </c>
      <c r="C70" s="6">
        <v>6417.5</v>
      </c>
      <c r="D70" s="6">
        <v>6417.5</v>
      </c>
      <c r="E70" s="6">
        <v>5643.2</v>
      </c>
    </row>
    <row r="71" spans="1:5" ht="57" customHeight="1">
      <c r="A71" s="18"/>
      <c r="B71" s="3" t="s">
        <v>9</v>
      </c>
      <c r="C71" s="6">
        <v>0</v>
      </c>
      <c r="D71" s="6">
        <v>0</v>
      </c>
      <c r="E71" s="6">
        <v>0</v>
      </c>
    </row>
    <row r="72" spans="1:5" ht="15" customHeight="1">
      <c r="A72" s="16" t="s">
        <v>23</v>
      </c>
      <c r="B72" s="3" t="s">
        <v>5</v>
      </c>
      <c r="C72" s="6">
        <f>C74</f>
        <v>46929.3</v>
      </c>
      <c r="D72" s="6">
        <f>D74</f>
        <v>46929.3</v>
      </c>
      <c r="E72" s="6">
        <f>E74</f>
        <v>39284.5</v>
      </c>
    </row>
    <row r="73" spans="1:5" ht="15" customHeight="1">
      <c r="A73" s="17"/>
      <c r="B73" s="3" t="s">
        <v>7</v>
      </c>
      <c r="C73" s="6">
        <v>0</v>
      </c>
      <c r="D73" s="6">
        <v>0</v>
      </c>
      <c r="E73" s="6">
        <v>0</v>
      </c>
    </row>
    <row r="74" spans="1:5" ht="15.75" customHeight="1">
      <c r="A74" s="17"/>
      <c r="B74" s="3" t="s">
        <v>6</v>
      </c>
      <c r="C74" s="6">
        <v>46929.3</v>
      </c>
      <c r="D74" s="6">
        <v>46929.3</v>
      </c>
      <c r="E74" s="6">
        <v>39284.5</v>
      </c>
    </row>
    <row r="75" spans="1:5" ht="15" customHeight="1">
      <c r="A75" s="17"/>
      <c r="B75" s="3" t="s">
        <v>8</v>
      </c>
      <c r="C75" s="6">
        <v>0</v>
      </c>
      <c r="D75" s="6">
        <v>0</v>
      </c>
      <c r="E75" s="6">
        <v>0</v>
      </c>
    </row>
    <row r="76" spans="1:5" ht="16.5" customHeight="1">
      <c r="A76" s="18"/>
      <c r="B76" s="3" t="s">
        <v>9</v>
      </c>
      <c r="C76" s="6">
        <v>0</v>
      </c>
      <c r="D76" s="6">
        <v>0</v>
      </c>
      <c r="E76" s="6">
        <v>0</v>
      </c>
    </row>
    <row r="77" spans="1:5" ht="17.25" customHeight="1">
      <c r="A77" s="16" t="s">
        <v>24</v>
      </c>
      <c r="B77" s="3" t="s">
        <v>5</v>
      </c>
      <c r="C77" s="6">
        <f>C79</f>
        <v>13639.9</v>
      </c>
      <c r="D77" s="6">
        <f>D79</f>
        <v>13639.9</v>
      </c>
      <c r="E77" s="6">
        <f>E79</f>
        <v>11353.9</v>
      </c>
    </row>
    <row r="78" spans="1:5" ht="17.25" customHeight="1">
      <c r="A78" s="17"/>
      <c r="B78" s="3" t="s">
        <v>7</v>
      </c>
      <c r="C78" s="6">
        <v>0</v>
      </c>
      <c r="D78" s="6">
        <v>0</v>
      </c>
      <c r="E78" s="6">
        <v>0</v>
      </c>
    </row>
    <row r="79" spans="1:5" ht="15.75" customHeight="1">
      <c r="A79" s="17"/>
      <c r="B79" s="3" t="s">
        <v>6</v>
      </c>
      <c r="C79" s="6">
        <v>13639.9</v>
      </c>
      <c r="D79" s="6">
        <v>13639.9</v>
      </c>
      <c r="E79" s="7">
        <v>11353.9</v>
      </c>
    </row>
    <row r="80" spans="1:5" ht="15" customHeight="1">
      <c r="A80" s="17"/>
      <c r="B80" s="3" t="s">
        <v>8</v>
      </c>
      <c r="C80" s="6">
        <v>0</v>
      </c>
      <c r="D80" s="6">
        <v>0</v>
      </c>
      <c r="E80" s="6">
        <v>0</v>
      </c>
    </row>
    <row r="81" spans="1:5" ht="16.5" customHeight="1">
      <c r="A81" s="18"/>
      <c r="B81" s="3" t="s">
        <v>9</v>
      </c>
      <c r="C81" s="6">
        <v>0</v>
      </c>
      <c r="D81" s="6">
        <v>0</v>
      </c>
      <c r="E81" s="6">
        <v>0</v>
      </c>
    </row>
    <row r="82" spans="1:5" ht="17.25" customHeight="1">
      <c r="A82" s="16" t="s">
        <v>25</v>
      </c>
      <c r="B82" s="3" t="s">
        <v>5</v>
      </c>
      <c r="C82" s="6">
        <f>C84</f>
        <v>18585.2</v>
      </c>
      <c r="D82" s="6">
        <f>D84</f>
        <v>18585.2</v>
      </c>
      <c r="E82" s="6">
        <f>E84</f>
        <v>13249.1</v>
      </c>
    </row>
    <row r="83" spans="1:5" ht="17.25" customHeight="1">
      <c r="A83" s="17"/>
      <c r="B83" s="3" t="s">
        <v>7</v>
      </c>
      <c r="C83" s="6">
        <v>0</v>
      </c>
      <c r="D83" s="6">
        <v>0</v>
      </c>
      <c r="E83" s="6">
        <v>0</v>
      </c>
    </row>
    <row r="84" spans="1:5" ht="18" customHeight="1">
      <c r="A84" s="17"/>
      <c r="B84" s="3" t="s">
        <v>6</v>
      </c>
      <c r="C84" s="6">
        <v>18585.2</v>
      </c>
      <c r="D84" s="6">
        <v>18585.2</v>
      </c>
      <c r="E84" s="6">
        <v>13249.1</v>
      </c>
    </row>
    <row r="85" spans="1:5" ht="18" customHeight="1">
      <c r="A85" s="17"/>
      <c r="B85" s="3" t="s">
        <v>8</v>
      </c>
      <c r="C85" s="6">
        <v>0</v>
      </c>
      <c r="D85" s="6">
        <v>0</v>
      </c>
      <c r="E85" s="6">
        <v>0</v>
      </c>
    </row>
    <row r="86" spans="1:5" ht="18" customHeight="1">
      <c r="A86" s="18"/>
      <c r="B86" s="3" t="s">
        <v>9</v>
      </c>
      <c r="C86" s="6">
        <v>0</v>
      </c>
      <c r="D86" s="6">
        <v>0</v>
      </c>
      <c r="E86" s="6">
        <v>0</v>
      </c>
    </row>
    <row r="87" spans="1:5" ht="19.5" customHeight="1">
      <c r="A87" s="16" t="s">
        <v>26</v>
      </c>
      <c r="B87" s="3" t="s">
        <v>5</v>
      </c>
      <c r="C87" s="6">
        <f>C88</f>
        <v>460.2</v>
      </c>
      <c r="D87" s="6">
        <f>D88</f>
        <v>460.2</v>
      </c>
      <c r="E87" s="6">
        <f>E88</f>
        <v>331.3</v>
      </c>
    </row>
    <row r="88" spans="1:5" ht="19.5" customHeight="1">
      <c r="A88" s="17"/>
      <c r="B88" s="3" t="s">
        <v>7</v>
      </c>
      <c r="C88" s="6">
        <v>460.2</v>
      </c>
      <c r="D88" s="6">
        <v>460.2</v>
      </c>
      <c r="E88" s="6">
        <v>331.3</v>
      </c>
    </row>
    <row r="89" spans="1:5" ht="18" customHeight="1">
      <c r="A89" s="17"/>
      <c r="B89" s="3" t="s">
        <v>6</v>
      </c>
      <c r="C89" s="6">
        <v>0</v>
      </c>
      <c r="D89" s="6">
        <v>0</v>
      </c>
      <c r="E89" s="6">
        <v>0</v>
      </c>
    </row>
    <row r="90" spans="1:5" ht="17.25" customHeight="1">
      <c r="A90" s="17"/>
      <c r="B90" s="3" t="s">
        <v>8</v>
      </c>
      <c r="C90" s="6">
        <v>0</v>
      </c>
      <c r="D90" s="6">
        <v>0</v>
      </c>
      <c r="E90" s="6">
        <v>0</v>
      </c>
    </row>
    <row r="91" spans="1:5" ht="47.25" customHeight="1">
      <c r="A91" s="18"/>
      <c r="B91" s="3" t="s">
        <v>9</v>
      </c>
      <c r="C91" s="6">
        <v>0</v>
      </c>
      <c r="D91" s="6">
        <v>0</v>
      </c>
      <c r="E91" s="6">
        <v>0</v>
      </c>
    </row>
    <row r="92" spans="1:5" ht="16.5" customHeight="1">
      <c r="A92" s="23" t="s">
        <v>27</v>
      </c>
      <c r="B92" s="3" t="s">
        <v>5</v>
      </c>
      <c r="C92" s="6">
        <f>C94</f>
        <v>455.5</v>
      </c>
      <c r="D92" s="6">
        <f>D94</f>
        <v>455.5</v>
      </c>
      <c r="E92" s="6">
        <f>E94</f>
        <v>324.4</v>
      </c>
    </row>
    <row r="93" spans="1:5" ht="16.5" customHeight="1">
      <c r="A93" s="24"/>
      <c r="B93" s="3" t="s">
        <v>7</v>
      </c>
      <c r="C93" s="6">
        <v>0</v>
      </c>
      <c r="D93" s="6">
        <v>0</v>
      </c>
      <c r="E93" s="6">
        <v>0</v>
      </c>
    </row>
    <row r="94" spans="1:5" ht="15" customHeight="1">
      <c r="A94" s="24"/>
      <c r="B94" s="3" t="s">
        <v>6</v>
      </c>
      <c r="C94" s="6">
        <v>455.5</v>
      </c>
      <c r="D94" s="6">
        <v>455.5</v>
      </c>
      <c r="E94" s="7">
        <v>324.4</v>
      </c>
    </row>
    <row r="95" spans="1:5" ht="16.5" customHeight="1">
      <c r="A95" s="24"/>
      <c r="B95" s="3" t="s">
        <v>8</v>
      </c>
      <c r="C95" s="6">
        <v>0</v>
      </c>
      <c r="D95" s="6">
        <v>0</v>
      </c>
      <c r="E95" s="6">
        <v>0</v>
      </c>
    </row>
    <row r="96" spans="1:5" ht="27.75" customHeight="1">
      <c r="A96" s="25"/>
      <c r="B96" s="3" t="s">
        <v>9</v>
      </c>
      <c r="C96" s="6">
        <v>0</v>
      </c>
      <c r="D96" s="6">
        <v>0</v>
      </c>
      <c r="E96" s="6">
        <v>0</v>
      </c>
    </row>
    <row r="97" spans="1:5" ht="17.25" customHeight="1">
      <c r="A97" s="23" t="s">
        <v>28</v>
      </c>
      <c r="B97" s="3" t="s">
        <v>5</v>
      </c>
      <c r="C97" s="6">
        <f>C99+C98</f>
        <v>31876.5</v>
      </c>
      <c r="D97" s="6">
        <f>D99+D98</f>
        <v>31876.5</v>
      </c>
      <c r="E97" s="6">
        <f>E99+E98</f>
        <v>29324.300000000003</v>
      </c>
    </row>
    <row r="98" spans="1:5" ht="17.25" customHeight="1">
      <c r="A98" s="24"/>
      <c r="B98" s="3" t="s">
        <v>7</v>
      </c>
      <c r="C98" s="6">
        <v>19189.6</v>
      </c>
      <c r="D98" s="6">
        <v>19189.6</v>
      </c>
      <c r="E98" s="6">
        <v>17672.7</v>
      </c>
    </row>
    <row r="99" spans="1:5" ht="16.5" customHeight="1">
      <c r="A99" s="24"/>
      <c r="B99" s="3" t="s">
        <v>6</v>
      </c>
      <c r="C99" s="6">
        <v>12686.9</v>
      </c>
      <c r="D99" s="6">
        <v>12686.9</v>
      </c>
      <c r="E99" s="6">
        <v>11651.6</v>
      </c>
    </row>
    <row r="100" spans="1:5" ht="18" customHeight="1">
      <c r="A100" s="24"/>
      <c r="B100" s="3" t="s">
        <v>8</v>
      </c>
      <c r="C100" s="6">
        <v>0</v>
      </c>
      <c r="D100" s="6">
        <v>0</v>
      </c>
      <c r="E100" s="6">
        <v>0</v>
      </c>
    </row>
    <row r="101" spans="1:5" ht="126.75" customHeight="1">
      <c r="A101" s="25"/>
      <c r="B101" s="3" t="s">
        <v>9</v>
      </c>
      <c r="C101" s="6">
        <v>0</v>
      </c>
      <c r="D101" s="6">
        <v>0</v>
      </c>
      <c r="E101" s="6">
        <v>0</v>
      </c>
    </row>
    <row r="102" spans="1:5" ht="17.25" customHeight="1">
      <c r="A102" s="23" t="s">
        <v>29</v>
      </c>
      <c r="B102" s="3" t="s">
        <v>5</v>
      </c>
      <c r="C102" s="6">
        <f>C104+C103+C105+C106</f>
        <v>4996</v>
      </c>
      <c r="D102" s="6">
        <f>D104+D103+D105+D106</f>
        <v>4996</v>
      </c>
      <c r="E102" s="6">
        <f>E104+E103+E105+E106</f>
        <v>1301</v>
      </c>
    </row>
    <row r="103" spans="1:5" ht="17.25" customHeight="1">
      <c r="A103" s="24"/>
      <c r="B103" s="3" t="s">
        <v>7</v>
      </c>
      <c r="C103" s="6">
        <v>0</v>
      </c>
      <c r="D103" s="6">
        <v>0</v>
      </c>
      <c r="E103" s="6">
        <v>0</v>
      </c>
    </row>
    <row r="104" spans="1:5" ht="16.5" customHeight="1">
      <c r="A104" s="24"/>
      <c r="B104" s="3" t="s">
        <v>6</v>
      </c>
      <c r="C104" s="6">
        <v>4996</v>
      </c>
      <c r="D104" s="6">
        <v>4996</v>
      </c>
      <c r="E104" s="6">
        <v>1301</v>
      </c>
    </row>
    <row r="105" spans="1:5" ht="16.5" customHeight="1">
      <c r="A105" s="24"/>
      <c r="B105" s="3" t="s">
        <v>8</v>
      </c>
      <c r="C105" s="6">
        <v>0</v>
      </c>
      <c r="D105" s="6">
        <v>0</v>
      </c>
      <c r="E105" s="6">
        <v>0</v>
      </c>
    </row>
    <row r="106" spans="1:5" ht="36.75" customHeight="1">
      <c r="A106" s="25"/>
      <c r="B106" s="3" t="s">
        <v>9</v>
      </c>
      <c r="C106" s="6">
        <v>0</v>
      </c>
      <c r="D106" s="6">
        <v>0</v>
      </c>
      <c r="E106" s="6">
        <v>0</v>
      </c>
    </row>
    <row r="107" spans="1:5" ht="16.5" customHeight="1">
      <c r="A107" s="23" t="s">
        <v>30</v>
      </c>
      <c r="B107" s="3" t="s">
        <v>5</v>
      </c>
      <c r="C107" s="6">
        <f>C108</f>
        <v>53902.1</v>
      </c>
      <c r="D107" s="6">
        <f>D108</f>
        <v>53902.1</v>
      </c>
      <c r="E107" s="6">
        <f>E108</f>
        <v>43368.1</v>
      </c>
    </row>
    <row r="108" spans="1:5" ht="15.75" customHeight="1">
      <c r="A108" s="24"/>
      <c r="B108" s="3" t="s">
        <v>7</v>
      </c>
      <c r="C108" s="6">
        <v>53902.1</v>
      </c>
      <c r="D108" s="6">
        <v>53902.1</v>
      </c>
      <c r="E108" s="7">
        <v>43368.1</v>
      </c>
    </row>
    <row r="109" spans="1:5" ht="17.25" customHeight="1">
      <c r="A109" s="24"/>
      <c r="B109" s="3" t="s">
        <v>6</v>
      </c>
      <c r="C109" s="6">
        <v>0</v>
      </c>
      <c r="D109" s="6">
        <v>0</v>
      </c>
      <c r="E109" s="6">
        <v>0</v>
      </c>
    </row>
    <row r="110" spans="1:5" ht="17.25" customHeight="1">
      <c r="A110" s="24"/>
      <c r="B110" s="3" t="s">
        <v>8</v>
      </c>
      <c r="C110" s="6">
        <v>0</v>
      </c>
      <c r="D110" s="6">
        <v>0</v>
      </c>
      <c r="E110" s="6">
        <v>0</v>
      </c>
    </row>
    <row r="111" spans="1:5" ht="84" customHeight="1">
      <c r="A111" s="25"/>
      <c r="B111" s="3" t="s">
        <v>9</v>
      </c>
      <c r="C111" s="6">
        <v>0</v>
      </c>
      <c r="D111" s="6">
        <v>0</v>
      </c>
      <c r="E111" s="6">
        <v>0</v>
      </c>
    </row>
    <row r="112" spans="1:5" ht="16.5" customHeight="1">
      <c r="A112" s="16" t="s">
        <v>31</v>
      </c>
      <c r="B112" s="3" t="s">
        <v>5</v>
      </c>
      <c r="C112" s="6">
        <f>C114+C115</f>
        <v>18575.9</v>
      </c>
      <c r="D112" s="6">
        <f>D114+D115</f>
        <v>18575.9</v>
      </c>
      <c r="E112" s="6">
        <f>E114+E115</f>
        <v>18383.7</v>
      </c>
    </row>
    <row r="113" spans="1:5" ht="16.5" customHeight="1">
      <c r="A113" s="17"/>
      <c r="B113" s="3" t="s">
        <v>7</v>
      </c>
      <c r="C113" s="6">
        <v>0</v>
      </c>
      <c r="D113" s="6">
        <v>0</v>
      </c>
      <c r="E113" s="6">
        <v>0</v>
      </c>
    </row>
    <row r="114" spans="1:5" ht="15.75">
      <c r="A114" s="17"/>
      <c r="B114" s="3" t="s">
        <v>6</v>
      </c>
      <c r="C114" s="6">
        <v>18575.9</v>
      </c>
      <c r="D114" s="6">
        <v>18575.9</v>
      </c>
      <c r="E114" s="6">
        <v>18383.7</v>
      </c>
    </row>
    <row r="115" spans="1:5" ht="15.75">
      <c r="A115" s="17"/>
      <c r="B115" s="3" t="s">
        <v>8</v>
      </c>
      <c r="C115" s="6">
        <v>0</v>
      </c>
      <c r="D115" s="6">
        <v>0</v>
      </c>
      <c r="E115" s="6">
        <v>0</v>
      </c>
    </row>
    <row r="116" spans="1:5" ht="15.75">
      <c r="A116" s="18"/>
      <c r="B116" s="3" t="s">
        <v>9</v>
      </c>
      <c r="C116" s="6">
        <v>0</v>
      </c>
      <c r="D116" s="6">
        <v>0</v>
      </c>
      <c r="E116" s="6">
        <v>0</v>
      </c>
    </row>
    <row r="117" spans="1:5" ht="15" customHeight="1">
      <c r="A117" s="22" t="s">
        <v>32</v>
      </c>
      <c r="B117" s="3" t="s">
        <v>5</v>
      </c>
      <c r="C117" s="6">
        <f>C120+C121</f>
        <v>6002.6</v>
      </c>
      <c r="D117" s="6">
        <f>D120+D121</f>
        <v>5952.1</v>
      </c>
      <c r="E117" s="6">
        <f>E120+E121</f>
        <v>4446.2</v>
      </c>
    </row>
    <row r="118" spans="1:5" ht="15" customHeight="1">
      <c r="A118" s="22"/>
      <c r="B118" s="3" t="s">
        <v>7</v>
      </c>
      <c r="C118" s="6">
        <v>0</v>
      </c>
      <c r="D118" s="6">
        <v>0</v>
      </c>
      <c r="E118" s="6">
        <v>0</v>
      </c>
    </row>
    <row r="119" spans="1:5" ht="15" customHeight="1">
      <c r="A119" s="22"/>
      <c r="B119" s="3" t="s">
        <v>6</v>
      </c>
      <c r="C119" s="6">
        <v>0</v>
      </c>
      <c r="D119" s="6">
        <v>0</v>
      </c>
      <c r="E119" s="6">
        <v>0</v>
      </c>
    </row>
    <row r="120" spans="1:5" ht="18" customHeight="1">
      <c r="A120" s="22"/>
      <c r="B120" s="3" t="s">
        <v>8</v>
      </c>
      <c r="C120" s="6">
        <v>6002.6</v>
      </c>
      <c r="D120" s="6">
        <v>5932.1</v>
      </c>
      <c r="E120" s="6">
        <v>4426.2</v>
      </c>
    </row>
    <row r="121" spans="1:5" ht="27.75" customHeight="1">
      <c r="A121" s="22"/>
      <c r="B121" s="3" t="s">
        <v>9</v>
      </c>
      <c r="C121" s="6">
        <v>0</v>
      </c>
      <c r="D121" s="6">
        <v>20</v>
      </c>
      <c r="E121" s="7">
        <v>20</v>
      </c>
    </row>
    <row r="122" spans="1:5" ht="16.5" customHeight="1">
      <c r="A122" s="26" t="s">
        <v>33</v>
      </c>
      <c r="B122" s="3" t="s">
        <v>5</v>
      </c>
      <c r="C122" s="6">
        <f>SUM(C123:C126)</f>
        <v>8953.3</v>
      </c>
      <c r="D122" s="6">
        <f>SUM(D123:D126)</f>
        <v>8953.3</v>
      </c>
      <c r="E122" s="6">
        <f>SUM(E123:E126)</f>
        <v>8739</v>
      </c>
    </row>
    <row r="123" spans="1:5" ht="16.5" customHeight="1">
      <c r="A123" s="27"/>
      <c r="B123" s="3" t="s">
        <v>7</v>
      </c>
      <c r="C123" s="6">
        <v>8953.3</v>
      </c>
      <c r="D123" s="6">
        <v>8953.3</v>
      </c>
      <c r="E123" s="7">
        <v>8739</v>
      </c>
    </row>
    <row r="124" spans="1:5" ht="16.5" customHeight="1">
      <c r="A124" s="27"/>
      <c r="B124" s="3" t="s">
        <v>6</v>
      </c>
      <c r="C124" s="6">
        <v>0</v>
      </c>
      <c r="D124" s="6">
        <v>0</v>
      </c>
      <c r="E124" s="7">
        <v>0</v>
      </c>
    </row>
    <row r="125" spans="1:5" ht="16.5" customHeight="1">
      <c r="A125" s="27"/>
      <c r="B125" s="3" t="s">
        <v>8</v>
      </c>
      <c r="C125" s="6">
        <v>0</v>
      </c>
      <c r="D125" s="6">
        <v>0</v>
      </c>
      <c r="E125" s="7">
        <v>0</v>
      </c>
    </row>
    <row r="126" spans="1:5" ht="16.5" customHeight="1">
      <c r="A126" s="28"/>
      <c r="B126" s="3" t="s">
        <v>9</v>
      </c>
      <c r="C126" s="6">
        <v>0</v>
      </c>
      <c r="D126" s="6">
        <v>0</v>
      </c>
      <c r="E126" s="7">
        <v>0</v>
      </c>
    </row>
    <row r="127" spans="1:5" ht="16.5" customHeight="1">
      <c r="A127" s="26" t="s">
        <v>34</v>
      </c>
      <c r="B127" s="3" t="s">
        <v>5</v>
      </c>
      <c r="C127" s="6">
        <f>SUM(C128:C131)</f>
        <v>5331.4</v>
      </c>
      <c r="D127" s="6">
        <f>SUM(D128:D131)</f>
        <v>5331.4</v>
      </c>
      <c r="E127" s="6">
        <f>SUM(E128:E131)</f>
        <v>4032.2</v>
      </c>
    </row>
    <row r="128" spans="1:5" ht="16.5" customHeight="1">
      <c r="A128" s="27"/>
      <c r="B128" s="3" t="s">
        <v>7</v>
      </c>
      <c r="C128" s="6">
        <v>5331.4</v>
      </c>
      <c r="D128" s="6">
        <v>5331.4</v>
      </c>
      <c r="E128" s="7">
        <v>4032.2</v>
      </c>
    </row>
    <row r="129" spans="1:5" ht="16.5" customHeight="1">
      <c r="A129" s="27"/>
      <c r="B129" s="3" t="s">
        <v>6</v>
      </c>
      <c r="C129" s="6">
        <v>0</v>
      </c>
      <c r="D129" s="6">
        <v>0</v>
      </c>
      <c r="E129" s="7">
        <v>0</v>
      </c>
    </row>
    <row r="130" spans="1:5" ht="16.5" customHeight="1">
      <c r="A130" s="27"/>
      <c r="B130" s="3" t="s">
        <v>8</v>
      </c>
      <c r="C130" s="6">
        <v>0</v>
      </c>
      <c r="D130" s="6">
        <v>0</v>
      </c>
      <c r="E130" s="7">
        <v>0</v>
      </c>
    </row>
    <row r="131" spans="1:5" ht="16.5" customHeight="1">
      <c r="A131" s="28"/>
      <c r="B131" s="3" t="s">
        <v>9</v>
      </c>
      <c r="C131" s="6">
        <v>0</v>
      </c>
      <c r="D131" s="6">
        <v>0</v>
      </c>
      <c r="E131" s="7">
        <v>0</v>
      </c>
    </row>
    <row r="132" spans="1:5" ht="15" customHeight="1">
      <c r="A132" s="16" t="s">
        <v>35</v>
      </c>
      <c r="B132" s="3" t="s">
        <v>5</v>
      </c>
      <c r="C132" s="6">
        <f>C134+C135</f>
        <v>35139.1</v>
      </c>
      <c r="D132" s="6">
        <f>D134+D135</f>
        <v>35139.1</v>
      </c>
      <c r="E132" s="6">
        <f>E134+E135</f>
        <v>24306.689</v>
      </c>
    </row>
    <row r="133" spans="1:5" ht="15" customHeight="1">
      <c r="A133" s="17"/>
      <c r="B133" s="3" t="s">
        <v>7</v>
      </c>
      <c r="C133" s="6">
        <v>0</v>
      </c>
      <c r="D133" s="6">
        <v>0</v>
      </c>
      <c r="E133" s="6">
        <v>0</v>
      </c>
    </row>
    <row r="134" spans="1:5" ht="15.75">
      <c r="A134" s="17"/>
      <c r="B134" s="3" t="s">
        <v>6</v>
      </c>
      <c r="C134" s="6">
        <v>30157.3</v>
      </c>
      <c r="D134" s="6">
        <v>30157.3</v>
      </c>
      <c r="E134" s="7">
        <v>21128.1</v>
      </c>
    </row>
    <row r="135" spans="1:5" ht="15.75">
      <c r="A135" s="17"/>
      <c r="B135" s="3" t="s">
        <v>8</v>
      </c>
      <c r="C135" s="6">
        <v>4981.8</v>
      </c>
      <c r="D135" s="6">
        <v>4981.8</v>
      </c>
      <c r="E135" s="6">
        <f>276.919+2242.143+659.527</f>
        <v>3178.589</v>
      </c>
    </row>
    <row r="136" spans="1:5" ht="15.75">
      <c r="A136" s="18"/>
      <c r="B136" s="3" t="s">
        <v>9</v>
      </c>
      <c r="C136" s="6">
        <v>0</v>
      </c>
      <c r="D136" s="6">
        <v>0</v>
      </c>
      <c r="E136" s="6">
        <v>0</v>
      </c>
    </row>
    <row r="137" spans="1:5" ht="15.75" customHeight="1">
      <c r="A137" s="16" t="s">
        <v>36</v>
      </c>
      <c r="B137" s="3" t="s">
        <v>5</v>
      </c>
      <c r="C137" s="6">
        <f>C140</f>
        <v>6</v>
      </c>
      <c r="D137" s="6">
        <f>D140</f>
        <v>6</v>
      </c>
      <c r="E137" s="6">
        <v>1.5</v>
      </c>
    </row>
    <row r="138" spans="1:5" ht="15.75" customHeight="1">
      <c r="A138" s="17"/>
      <c r="B138" s="3" t="s">
        <v>7</v>
      </c>
      <c r="C138" s="6">
        <v>0</v>
      </c>
      <c r="D138" s="6">
        <v>0</v>
      </c>
      <c r="E138" s="6">
        <v>0</v>
      </c>
    </row>
    <row r="139" spans="1:5" ht="16.5" customHeight="1">
      <c r="A139" s="17"/>
      <c r="B139" s="3" t="s">
        <v>6</v>
      </c>
      <c r="C139" s="6">
        <v>0</v>
      </c>
      <c r="D139" s="6">
        <v>0</v>
      </c>
      <c r="E139" s="6">
        <v>0</v>
      </c>
    </row>
    <row r="140" spans="1:5" ht="15.75">
      <c r="A140" s="17"/>
      <c r="B140" s="3" t="s">
        <v>8</v>
      </c>
      <c r="C140" s="6">
        <v>6</v>
      </c>
      <c r="D140" s="6">
        <v>6</v>
      </c>
      <c r="E140" s="6">
        <v>1.5</v>
      </c>
    </row>
    <row r="141" spans="1:5" ht="15.75">
      <c r="A141" s="18"/>
      <c r="B141" s="3" t="s">
        <v>9</v>
      </c>
      <c r="C141" s="6">
        <v>0</v>
      </c>
      <c r="D141" s="6">
        <v>0</v>
      </c>
      <c r="E141" s="6">
        <v>0</v>
      </c>
    </row>
    <row r="142" spans="1:5" ht="15.75" customHeight="1">
      <c r="A142" s="16" t="s">
        <v>37</v>
      </c>
      <c r="B142" s="3" t="s">
        <v>5</v>
      </c>
      <c r="C142" s="6">
        <f>C145</f>
        <v>107.7</v>
      </c>
      <c r="D142" s="6">
        <f>D145</f>
        <v>107.7</v>
      </c>
      <c r="E142" s="6">
        <f>E145</f>
        <v>75.1</v>
      </c>
    </row>
    <row r="143" spans="1:5" ht="15.75" customHeight="1">
      <c r="A143" s="17"/>
      <c r="B143" s="3" t="s">
        <v>7</v>
      </c>
      <c r="C143" s="6">
        <v>0</v>
      </c>
      <c r="D143" s="6">
        <v>0</v>
      </c>
      <c r="E143" s="6">
        <v>0</v>
      </c>
    </row>
    <row r="144" spans="1:5" ht="15.75" customHeight="1">
      <c r="A144" s="17"/>
      <c r="B144" s="3" t="s">
        <v>6</v>
      </c>
      <c r="C144" s="6">
        <v>0</v>
      </c>
      <c r="D144" s="6">
        <v>0</v>
      </c>
      <c r="E144" s="6">
        <v>0</v>
      </c>
    </row>
    <row r="145" spans="1:5" ht="15.75">
      <c r="A145" s="17"/>
      <c r="B145" s="3" t="s">
        <v>8</v>
      </c>
      <c r="C145" s="6">
        <v>107.7</v>
      </c>
      <c r="D145" s="6">
        <v>107.7</v>
      </c>
      <c r="E145" s="6">
        <v>75.1</v>
      </c>
    </row>
    <row r="146" spans="1:5" ht="15.75">
      <c r="A146" s="18"/>
      <c r="B146" s="3" t="s">
        <v>9</v>
      </c>
      <c r="C146" s="6">
        <v>0</v>
      </c>
      <c r="D146" s="6">
        <v>0</v>
      </c>
      <c r="E146" s="6">
        <v>0</v>
      </c>
    </row>
    <row r="147" spans="1:5" ht="15.75">
      <c r="A147" s="38" t="s">
        <v>38</v>
      </c>
      <c r="B147" s="3" t="s">
        <v>5</v>
      </c>
      <c r="C147" s="6">
        <f>C149+C150+C151</f>
        <v>82975.2</v>
      </c>
      <c r="D147" s="6">
        <f>D149+D150+D151</f>
        <v>83195.7</v>
      </c>
      <c r="E147" s="6">
        <f>E149+E150+E151</f>
        <v>57577.2</v>
      </c>
    </row>
    <row r="148" spans="1:5" ht="15.75">
      <c r="A148" s="38"/>
      <c r="B148" s="3" t="s">
        <v>7</v>
      </c>
      <c r="C148" s="6">
        <v>0</v>
      </c>
      <c r="D148" s="6">
        <v>0</v>
      </c>
      <c r="E148" s="6">
        <v>0</v>
      </c>
    </row>
    <row r="149" spans="1:5" ht="15.75">
      <c r="A149" s="38"/>
      <c r="B149" s="3" t="s">
        <v>6</v>
      </c>
      <c r="C149" s="6">
        <f>C154</f>
        <v>74534.5</v>
      </c>
      <c r="D149" s="6">
        <f>D154</f>
        <v>74534.5</v>
      </c>
      <c r="E149" s="6">
        <f>E154</f>
        <v>50267.5</v>
      </c>
    </row>
    <row r="150" spans="1:5" ht="15.75">
      <c r="A150" s="38"/>
      <c r="B150" s="3" t="s">
        <v>8</v>
      </c>
      <c r="C150" s="6">
        <f>C155+C160+C165</f>
        <v>2201.9</v>
      </c>
      <c r="D150" s="6">
        <f>D155+D160+D165</f>
        <v>2222.4</v>
      </c>
      <c r="E150" s="6">
        <f>E155+E160+E165</f>
        <v>1552.6000000000001</v>
      </c>
    </row>
    <row r="151" spans="1:5" ht="15.75">
      <c r="A151" s="38"/>
      <c r="B151" s="3" t="s">
        <v>9</v>
      </c>
      <c r="C151" s="6">
        <f>C156+C161</f>
        <v>6238.799999999999</v>
      </c>
      <c r="D151" s="6">
        <f>D156+D161</f>
        <v>6438.799999999999</v>
      </c>
      <c r="E151" s="6">
        <f>E156+E161</f>
        <v>5757.1</v>
      </c>
    </row>
    <row r="152" spans="1:5" ht="15.75" customHeight="1">
      <c r="A152" s="16" t="s">
        <v>41</v>
      </c>
      <c r="B152" s="3" t="s">
        <v>5</v>
      </c>
      <c r="C152" s="6">
        <f>C154+C155+C156</f>
        <v>82684</v>
      </c>
      <c r="D152" s="6">
        <f>D154+D155+D156</f>
        <v>82879.90000000001</v>
      </c>
      <c r="E152" s="6">
        <f>E154+E155+E156</f>
        <v>57336.100000000006</v>
      </c>
    </row>
    <row r="153" spans="1:5" ht="15.75" customHeight="1">
      <c r="A153" s="17"/>
      <c r="B153" s="3" t="s">
        <v>7</v>
      </c>
      <c r="C153" s="6">
        <v>0</v>
      </c>
      <c r="D153" s="6">
        <v>0</v>
      </c>
      <c r="E153" s="6">
        <v>0</v>
      </c>
    </row>
    <row r="154" spans="1:5" ht="16.5" customHeight="1">
      <c r="A154" s="17"/>
      <c r="B154" s="3" t="s">
        <v>6</v>
      </c>
      <c r="C154" s="7">
        <v>74534.5</v>
      </c>
      <c r="D154" s="7">
        <f>74494.5+40</f>
        <v>74534.5</v>
      </c>
      <c r="E154" s="6">
        <v>50267.5</v>
      </c>
    </row>
    <row r="155" spans="1:5" ht="15.75">
      <c r="A155" s="17"/>
      <c r="B155" s="3" t="s">
        <v>8</v>
      </c>
      <c r="C155" s="6">
        <f>1589.8+335.3</f>
        <v>1925.1</v>
      </c>
      <c r="D155" s="6">
        <v>1945.6</v>
      </c>
      <c r="E155" s="6">
        <v>1337.4</v>
      </c>
    </row>
    <row r="156" spans="1:5" ht="18" customHeight="1">
      <c r="A156" s="18"/>
      <c r="B156" s="3" t="s">
        <v>9</v>
      </c>
      <c r="C156" s="6">
        <v>6224.4</v>
      </c>
      <c r="D156" s="7">
        <f>4264.2+2135.6</f>
        <v>6399.799999999999</v>
      </c>
      <c r="E156" s="7">
        <f>3981.3+1749.9</f>
        <v>5731.200000000001</v>
      </c>
    </row>
    <row r="157" spans="1:5" ht="15.75" customHeight="1">
      <c r="A157" s="16" t="s">
        <v>40</v>
      </c>
      <c r="B157" s="3" t="s">
        <v>5</v>
      </c>
      <c r="C157" s="6">
        <f>C160+C161</f>
        <v>191.20000000000002</v>
      </c>
      <c r="D157" s="6">
        <f>D160+D161</f>
        <v>215.8</v>
      </c>
      <c r="E157" s="6">
        <f>E160+E161</f>
        <v>141.1</v>
      </c>
    </row>
    <row r="158" spans="1:5" ht="15.75" customHeight="1">
      <c r="A158" s="17"/>
      <c r="B158" s="3" t="s">
        <v>7</v>
      </c>
      <c r="C158" s="6">
        <v>0</v>
      </c>
      <c r="D158" s="6">
        <v>0</v>
      </c>
      <c r="E158" s="6">
        <v>0</v>
      </c>
    </row>
    <row r="159" spans="1:5" ht="15" customHeight="1">
      <c r="A159" s="17"/>
      <c r="B159" s="3" t="s">
        <v>6</v>
      </c>
      <c r="C159" s="6">
        <v>0</v>
      </c>
      <c r="D159" s="6">
        <v>0</v>
      </c>
      <c r="E159" s="6">
        <v>0</v>
      </c>
    </row>
    <row r="160" spans="1:5" ht="15" customHeight="1">
      <c r="A160" s="17"/>
      <c r="B160" s="3" t="s">
        <v>8</v>
      </c>
      <c r="C160" s="6">
        <f>86.5+90.3</f>
        <v>176.8</v>
      </c>
      <c r="D160" s="6">
        <f>86.5+90.3</f>
        <v>176.8</v>
      </c>
      <c r="E160" s="6">
        <v>115.2</v>
      </c>
    </row>
    <row r="161" spans="1:5" ht="15" customHeight="1">
      <c r="A161" s="18"/>
      <c r="B161" s="3" t="s">
        <v>9</v>
      </c>
      <c r="C161" s="6">
        <v>14.4</v>
      </c>
      <c r="D161" s="6">
        <f>24.6+14.4</f>
        <v>39</v>
      </c>
      <c r="E161" s="6">
        <f>16.3+9.6</f>
        <v>25.9</v>
      </c>
    </row>
    <row r="162" spans="1:5" ht="15" customHeight="1">
      <c r="A162" s="16" t="s">
        <v>42</v>
      </c>
      <c r="B162" s="3" t="s">
        <v>5</v>
      </c>
      <c r="C162" s="6">
        <f>C165</f>
        <v>100</v>
      </c>
      <c r="D162" s="6">
        <f>D165</f>
        <v>100</v>
      </c>
      <c r="E162" s="6">
        <f>E165</f>
        <v>100</v>
      </c>
    </row>
    <row r="163" spans="1:5" ht="15" customHeight="1">
      <c r="A163" s="17"/>
      <c r="B163" s="3" t="s">
        <v>7</v>
      </c>
      <c r="C163" s="6">
        <v>0</v>
      </c>
      <c r="D163" s="6">
        <v>0</v>
      </c>
      <c r="E163" s="6">
        <v>0</v>
      </c>
    </row>
    <row r="164" spans="1:5" ht="15.75" customHeight="1">
      <c r="A164" s="17"/>
      <c r="B164" s="3" t="s">
        <v>6</v>
      </c>
      <c r="C164" s="6">
        <v>0</v>
      </c>
      <c r="D164" s="6">
        <v>0</v>
      </c>
      <c r="E164" s="6">
        <v>0</v>
      </c>
    </row>
    <row r="165" spans="1:5" ht="15.75" customHeight="1">
      <c r="A165" s="17"/>
      <c r="B165" s="3" t="s">
        <v>8</v>
      </c>
      <c r="C165" s="6">
        <v>100</v>
      </c>
      <c r="D165" s="6">
        <v>100</v>
      </c>
      <c r="E165" s="6">
        <v>100</v>
      </c>
    </row>
    <row r="166" spans="1:5" ht="16.5" customHeight="1">
      <c r="A166" s="18"/>
      <c r="B166" s="3" t="s">
        <v>9</v>
      </c>
      <c r="C166" s="6">
        <v>0</v>
      </c>
      <c r="D166" s="6">
        <v>0</v>
      </c>
      <c r="E166" s="6">
        <v>0</v>
      </c>
    </row>
    <row r="167" spans="1:5" ht="16.5" customHeight="1">
      <c r="A167" s="16" t="s">
        <v>43</v>
      </c>
      <c r="B167" s="3" t="s">
        <v>5</v>
      </c>
      <c r="C167" s="6">
        <f>C168+C170+C171</f>
        <v>6592</v>
      </c>
      <c r="D167" s="6">
        <f>D168+D170+D171</f>
        <v>6642</v>
      </c>
      <c r="E167" s="6">
        <f>E168+E170+E171</f>
        <v>3458.6</v>
      </c>
    </row>
    <row r="168" spans="1:5" ht="16.5" customHeight="1">
      <c r="A168" s="17"/>
      <c r="B168" s="3" t="s">
        <v>7</v>
      </c>
      <c r="C168" s="6">
        <f>C178+C183+C188</f>
        <v>5014.8</v>
      </c>
      <c r="D168" s="6">
        <f>D178+D183+D188</f>
        <v>5014.8</v>
      </c>
      <c r="E168" s="6">
        <f>E178+E183+E188</f>
        <v>2688</v>
      </c>
    </row>
    <row r="169" spans="1:5" ht="17.25" customHeight="1">
      <c r="A169" s="17"/>
      <c r="B169" s="3" t="s">
        <v>6</v>
      </c>
      <c r="C169" s="6">
        <v>0</v>
      </c>
      <c r="D169" s="6">
        <v>0</v>
      </c>
      <c r="E169" s="6">
        <v>0</v>
      </c>
    </row>
    <row r="170" spans="1:5" ht="15" customHeight="1">
      <c r="A170" s="17"/>
      <c r="B170" s="3" t="s">
        <v>8</v>
      </c>
      <c r="C170" s="6">
        <f>C175+C180+C185+C190</f>
        <v>1577.2</v>
      </c>
      <c r="D170" s="6">
        <f>D175+D180+D185+D190</f>
        <v>1627.2</v>
      </c>
      <c r="E170" s="6">
        <f>E175+E180+E185+E190</f>
        <v>770.6</v>
      </c>
    </row>
    <row r="171" spans="1:5" ht="17.25" customHeight="1">
      <c r="A171" s="18"/>
      <c r="B171" s="3" t="s">
        <v>9</v>
      </c>
      <c r="C171" s="6">
        <f>C176</f>
        <v>0</v>
      </c>
      <c r="D171" s="6">
        <f>D176</f>
        <v>0</v>
      </c>
      <c r="E171" s="6">
        <f>E176</f>
        <v>0</v>
      </c>
    </row>
    <row r="172" spans="1:5" ht="16.5" customHeight="1">
      <c r="A172" s="19" t="s">
        <v>44</v>
      </c>
      <c r="B172" s="3" t="s">
        <v>5</v>
      </c>
      <c r="C172" s="6">
        <f>C175+C176</f>
        <v>600</v>
      </c>
      <c r="D172" s="6">
        <f>D175+D176</f>
        <v>650</v>
      </c>
      <c r="E172" s="6">
        <f>E175+E176</f>
        <v>436.5</v>
      </c>
    </row>
    <row r="173" spans="1:5" ht="16.5" customHeight="1">
      <c r="A173" s="19"/>
      <c r="B173" s="3" t="s">
        <v>7</v>
      </c>
      <c r="C173" s="6">
        <v>0</v>
      </c>
      <c r="D173" s="6">
        <v>0</v>
      </c>
      <c r="E173" s="6">
        <v>0</v>
      </c>
    </row>
    <row r="174" spans="1:5" ht="17.25" customHeight="1">
      <c r="A174" s="19"/>
      <c r="B174" s="3" t="s">
        <v>6</v>
      </c>
      <c r="C174" s="6">
        <v>0</v>
      </c>
      <c r="D174" s="6">
        <v>0</v>
      </c>
      <c r="E174" s="6">
        <v>0</v>
      </c>
    </row>
    <row r="175" spans="1:5" ht="14.25" customHeight="1">
      <c r="A175" s="19"/>
      <c r="B175" s="3" t="s">
        <v>8</v>
      </c>
      <c r="C175" s="6">
        <v>600</v>
      </c>
      <c r="D175" s="6">
        <v>650</v>
      </c>
      <c r="E175" s="6">
        <v>436.5</v>
      </c>
    </row>
    <row r="176" spans="1:5" ht="30" customHeight="1">
      <c r="A176" s="19"/>
      <c r="B176" s="3" t="s">
        <v>9</v>
      </c>
      <c r="C176" s="6">
        <v>0</v>
      </c>
      <c r="D176" s="6">
        <v>0</v>
      </c>
      <c r="E176" s="6">
        <v>0</v>
      </c>
    </row>
    <row r="177" spans="1:5" ht="16.5" customHeight="1">
      <c r="A177" s="19" t="s">
        <v>45</v>
      </c>
      <c r="B177" s="3" t="s">
        <v>5</v>
      </c>
      <c r="C177" s="6">
        <f>C178</f>
        <v>67.1</v>
      </c>
      <c r="D177" s="6">
        <f>D178</f>
        <v>67.1</v>
      </c>
      <c r="E177" s="6">
        <f>E178</f>
        <v>20.4</v>
      </c>
    </row>
    <row r="178" spans="1:5" ht="16.5" customHeight="1">
      <c r="A178" s="19"/>
      <c r="B178" s="3" t="s">
        <v>7</v>
      </c>
      <c r="C178" s="6">
        <v>67.1</v>
      </c>
      <c r="D178" s="6">
        <v>67.1</v>
      </c>
      <c r="E178" s="6">
        <v>20.4</v>
      </c>
    </row>
    <row r="179" spans="1:5" ht="16.5" customHeight="1">
      <c r="A179" s="19"/>
      <c r="B179" s="3" t="s">
        <v>6</v>
      </c>
      <c r="C179" s="6">
        <v>0</v>
      </c>
      <c r="D179" s="6">
        <v>0</v>
      </c>
      <c r="E179" s="6">
        <v>0</v>
      </c>
    </row>
    <row r="180" spans="1:5" ht="17.25" customHeight="1">
      <c r="A180" s="19"/>
      <c r="B180" s="3" t="s">
        <v>8</v>
      </c>
      <c r="C180" s="6">
        <v>0</v>
      </c>
      <c r="D180" s="6">
        <v>0</v>
      </c>
      <c r="E180" s="6">
        <v>0</v>
      </c>
    </row>
    <row r="181" spans="1:5" ht="128.25" customHeight="1">
      <c r="A181" s="19"/>
      <c r="B181" s="3" t="s">
        <v>9</v>
      </c>
      <c r="C181" s="6">
        <v>0</v>
      </c>
      <c r="D181" s="6"/>
      <c r="E181" s="6">
        <v>0</v>
      </c>
    </row>
    <row r="182" spans="1:6" ht="15" customHeight="1">
      <c r="A182" s="19" t="s">
        <v>46</v>
      </c>
      <c r="B182" s="3" t="s">
        <v>5</v>
      </c>
      <c r="C182" s="6">
        <f>C183+C184+C185+C186</f>
        <v>3245.8</v>
      </c>
      <c r="D182" s="6">
        <f>D183+D184+D185+D186</f>
        <v>3245.8</v>
      </c>
      <c r="E182" s="6">
        <f>E183+E184+E185+E186</f>
        <v>1145.7</v>
      </c>
      <c r="F182" s="39">
        <f>E182+E188</f>
        <v>2667.6000000000004</v>
      </c>
    </row>
    <row r="183" spans="1:5" ht="15" customHeight="1">
      <c r="A183" s="19"/>
      <c r="B183" s="3" t="s">
        <v>7</v>
      </c>
      <c r="C183" s="6">
        <v>2615.8</v>
      </c>
      <c r="D183" s="6">
        <v>2615.8</v>
      </c>
      <c r="E183" s="6">
        <v>1145.7</v>
      </c>
    </row>
    <row r="184" spans="1:5" ht="15" customHeight="1">
      <c r="A184" s="19"/>
      <c r="B184" s="3" t="s">
        <v>6</v>
      </c>
      <c r="C184" s="6">
        <v>0</v>
      </c>
      <c r="D184" s="6"/>
      <c r="E184" s="6">
        <v>0</v>
      </c>
    </row>
    <row r="185" spans="1:5" ht="15" customHeight="1">
      <c r="A185" s="19"/>
      <c r="B185" s="3" t="s">
        <v>8</v>
      </c>
      <c r="C185" s="6">
        <v>630</v>
      </c>
      <c r="D185" s="6">
        <v>630</v>
      </c>
      <c r="E185" s="6">
        <v>0</v>
      </c>
    </row>
    <row r="186" spans="1:5" ht="15" customHeight="1">
      <c r="A186" s="19"/>
      <c r="B186" s="3" t="s">
        <v>9</v>
      </c>
      <c r="C186" s="6">
        <v>0</v>
      </c>
      <c r="D186" s="6"/>
      <c r="E186" s="6">
        <v>0</v>
      </c>
    </row>
    <row r="187" spans="1:5" ht="16.5" customHeight="1">
      <c r="A187" s="19" t="s">
        <v>59</v>
      </c>
      <c r="B187" s="3" t="s">
        <v>5</v>
      </c>
      <c r="C187" s="6">
        <f>C188+C189+C190+C191</f>
        <v>2679.1</v>
      </c>
      <c r="D187" s="6">
        <f>D188+D189+D190+D191</f>
        <v>2679.1</v>
      </c>
      <c r="E187" s="6">
        <f>E188+E189+E190+E191</f>
        <v>1856</v>
      </c>
    </row>
    <row r="188" spans="1:5" ht="16.5" customHeight="1">
      <c r="A188" s="19"/>
      <c r="B188" s="3" t="s">
        <v>7</v>
      </c>
      <c r="C188" s="6">
        <v>2331.9</v>
      </c>
      <c r="D188" s="6">
        <v>2331.9</v>
      </c>
      <c r="E188" s="6">
        <v>1521.9</v>
      </c>
    </row>
    <row r="189" spans="1:5" ht="15" customHeight="1">
      <c r="A189" s="19"/>
      <c r="B189" s="3" t="s">
        <v>6</v>
      </c>
      <c r="C189" s="6">
        <v>0</v>
      </c>
      <c r="D189" s="6">
        <v>0</v>
      </c>
      <c r="E189" s="6">
        <v>0</v>
      </c>
    </row>
    <row r="190" spans="1:5" ht="15" customHeight="1">
      <c r="A190" s="19"/>
      <c r="B190" s="3" t="s">
        <v>8</v>
      </c>
      <c r="C190" s="6">
        <v>347.2</v>
      </c>
      <c r="D190" s="6">
        <v>347.2</v>
      </c>
      <c r="E190" s="6">
        <v>334.1</v>
      </c>
    </row>
    <row r="191" spans="1:5" ht="15" customHeight="1">
      <c r="A191" s="19"/>
      <c r="B191" s="3" t="s">
        <v>9</v>
      </c>
      <c r="C191" s="6">
        <v>0</v>
      </c>
      <c r="D191" s="6">
        <v>0</v>
      </c>
      <c r="E191" s="6">
        <v>0</v>
      </c>
    </row>
    <row r="192" spans="1:5" ht="12.75" customHeight="1">
      <c r="A192" s="11"/>
      <c r="B192" s="5"/>
      <c r="C192" s="12"/>
      <c r="D192" s="12"/>
      <c r="E192" s="12"/>
    </row>
    <row r="193" ht="12.75" customHeight="1"/>
    <row r="194" spans="1:5" ht="19.5" customHeight="1">
      <c r="A194" s="4" t="s">
        <v>62</v>
      </c>
      <c r="B194" s="8"/>
      <c r="D194" s="4" t="s">
        <v>63</v>
      </c>
      <c r="E194" s="4"/>
    </row>
    <row r="195" spans="2:5" ht="15">
      <c r="B195" s="9"/>
      <c r="D195" s="9"/>
      <c r="E195" s="9"/>
    </row>
    <row r="196" spans="1:5" ht="15.75">
      <c r="A196" s="4" t="s">
        <v>53</v>
      </c>
      <c r="B196" s="9"/>
      <c r="D196" s="4" t="s">
        <v>39</v>
      </c>
      <c r="E196" s="4"/>
    </row>
    <row r="197" spans="2:5" ht="9.75" customHeight="1">
      <c r="B197" s="9"/>
      <c r="D197" s="9"/>
      <c r="E197" s="9"/>
    </row>
    <row r="198" spans="1:5" ht="15">
      <c r="A198" s="15" t="s">
        <v>54</v>
      </c>
      <c r="B198" s="8"/>
      <c r="D198" s="8"/>
      <c r="E198" s="8"/>
    </row>
    <row r="199" spans="1:5" ht="15">
      <c r="A199" s="15" t="s">
        <v>55</v>
      </c>
      <c r="B199" s="8"/>
      <c r="D199" s="8"/>
      <c r="E199" s="8"/>
    </row>
    <row r="200" spans="2:5" ht="11.25" customHeight="1">
      <c r="B200" s="8"/>
      <c r="D200" s="8"/>
      <c r="E200" s="8"/>
    </row>
    <row r="201" spans="1:5" ht="15.75">
      <c r="A201" s="4" t="s">
        <v>56</v>
      </c>
      <c r="B201" s="10"/>
      <c r="D201" s="10"/>
      <c r="E201" s="10"/>
    </row>
    <row r="202" spans="1:5" ht="15.75">
      <c r="A202" s="4" t="s">
        <v>60</v>
      </c>
      <c r="B202" s="10"/>
      <c r="D202" s="10"/>
      <c r="E202" s="10"/>
    </row>
    <row r="203" spans="1:5" ht="15.75">
      <c r="A203" s="4" t="s">
        <v>57</v>
      </c>
      <c r="B203" s="10"/>
      <c r="D203" s="4" t="s">
        <v>61</v>
      </c>
      <c r="E203" s="4"/>
    </row>
  </sheetData>
  <sheetProtection/>
  <mergeCells count="52">
    <mergeCell ref="A187:A191"/>
    <mergeCell ref="A152:A156"/>
    <mergeCell ref="A137:A141"/>
    <mergeCell ref="A147:A151"/>
    <mergeCell ref="A172:A176"/>
    <mergeCell ref="A127:A131"/>
    <mergeCell ref="A132:A136"/>
    <mergeCell ref="A182:A186"/>
    <mergeCell ref="A157:A161"/>
    <mergeCell ref="A177:A181"/>
    <mergeCell ref="A2:E2"/>
    <mergeCell ref="A3:E3"/>
    <mergeCell ref="A4:E4"/>
    <mergeCell ref="A5:E5"/>
    <mergeCell ref="A6:E6"/>
    <mergeCell ref="C8:D8"/>
    <mergeCell ref="A62:A66"/>
    <mergeCell ref="A77:A81"/>
    <mergeCell ref="A11:A18"/>
    <mergeCell ref="A27:A31"/>
    <mergeCell ref="A67:A71"/>
    <mergeCell ref="A32:A36"/>
    <mergeCell ref="A42:A46"/>
    <mergeCell ref="A52:A56"/>
    <mergeCell ref="A19:A26"/>
    <mergeCell ref="A87:A91"/>
    <mergeCell ref="A97:A101"/>
    <mergeCell ref="A102:A106"/>
    <mergeCell ref="A142:A146"/>
    <mergeCell ref="A162:A166"/>
    <mergeCell ref="E8:E9"/>
    <mergeCell ref="A167:A171"/>
    <mergeCell ref="A37:A41"/>
    <mergeCell ref="A92:A96"/>
    <mergeCell ref="A82:A86"/>
    <mergeCell ref="A47:A51"/>
    <mergeCell ref="A72:A76"/>
    <mergeCell ref="A57:A61"/>
    <mergeCell ref="A8:A9"/>
    <mergeCell ref="B8:B9"/>
    <mergeCell ref="A117:A121"/>
    <mergeCell ref="A107:A111"/>
    <mergeCell ref="A112:A116"/>
    <mergeCell ref="A122:A126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2015-10-14T06:27:36Z</cp:lastPrinted>
  <dcterms:created xsi:type="dcterms:W3CDTF">2014-07-04T04:51:23Z</dcterms:created>
  <dcterms:modified xsi:type="dcterms:W3CDTF">2015-10-14T06:28:33Z</dcterms:modified>
  <cp:category/>
  <cp:version/>
  <cp:contentType/>
  <cp:contentStatus/>
</cp:coreProperties>
</file>