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Список фондов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DATE_FROM">'Sys_Description'!$D$5</definedName>
    <definedName name="DATE_TO">'Sys_Description'!$D$6</definedName>
    <definedName name="ErrCode">'Sys_Description'!$J$5</definedName>
    <definedName name="FUND_COUNT_ALL">'Sys_Description'!$D$17</definedName>
    <definedName name="FUND_COUNT_ALL_ROWS">'Список фондов'!$F$7:$F$128</definedName>
    <definedName name="FUND_COUNT_ALL_STR">'Список фондов'!$F$130</definedName>
    <definedName name="FUND_COUNT_RECEIPT">'Sys_Description'!$D$19</definedName>
    <definedName name="FUND_COUNT_RECEIPT_ROWS">'Список фондов'!$E$7:$E$128</definedName>
    <definedName name="FUND_COUNT_RECEIPT_STR">'Список фондов'!$F$133</definedName>
    <definedName name="FUND_COUNT_RETIRED">'Sys_Description'!$D$18</definedName>
    <definedName name="FUND_COUNT_RETIRED_ALL">'Sys_Description'!$D$20</definedName>
    <definedName name="FUND_COUNT_RETIRED_ROWS">'Список фондов'!#REF!</definedName>
    <definedName name="FUND_COUNT_RETIRED_STR">'Список фондов'!$F$135</definedName>
    <definedName name="ISN_ACT_TYPE">'Sys_Description'!$D$11</definedName>
    <definedName name="ISN_ARCHIVE">'Sys_Description'!$D$7</definedName>
    <definedName name="ISN_SECURLEVEL">'Sys_Description'!$D$8</definedName>
    <definedName name="Parameter">'Sys_Description'!$D$15</definedName>
    <definedName name="ParameterSQLDescription" localSheetId="5">'Sys_Description'!$C$5:$F$13</definedName>
    <definedName name="ParameterSQLDescription">'Sys_Description'!$C$5:$F$13</definedName>
    <definedName name="ProcessDescription" localSheetId="5">'Sys_Description'!$B$24:$H$33</definedName>
    <definedName name="ProcessDescription">'Sys_Description'!$B$24:$H$33</definedName>
    <definedName name="SELECT_FUND_COUNT_ALL">'Sys_Select'!$C$6</definedName>
    <definedName name="SELECT_FUND_COUNT_RECEIPT">'Sys_Select'!$C$8</definedName>
    <definedName name="SELECT_FUND_COUNT_RETIRED">'Sys_Select'!$C$7</definedName>
    <definedName name="SELECT_ISN_ACT_TYPE">'Sys_Select'!$C$3</definedName>
    <definedName name="SELECT_ISN_ARCHIVE">'Sys_Select'!$C$4</definedName>
    <definedName name="SELECT_Specification_1">'Sys_Select'!$C$11</definedName>
    <definedName name="Specification_1">'Список фондов'!$C$7:$F$128</definedName>
    <definedName name="YEAR_FROM">'Sys_Description'!$D$9</definedName>
    <definedName name="YEAR_TO">'Sys_Description'!$D$10</definedName>
  </definedNames>
  <calcPr fullCalcOnLoad="1"/>
</workbook>
</file>

<file path=xl/sharedStrings.xml><?xml version="1.0" encoding="utf-8"?>
<sst xmlns="http://schemas.openxmlformats.org/spreadsheetml/2006/main" count="351" uniqueCount="319">
  <si>
    <t>Р-45</t>
  </si>
  <si>
    <t>Р-30Л</t>
  </si>
  <si>
    <t>YEAR_TO</t>
  </si>
  <si>
    <t>Р-83Л</t>
  </si>
  <si>
    <t>Примечание</t>
  </si>
  <si>
    <t>Волгодонская окружная и территориальная избирательные комиссии г.Волгодонска
г.Волгодонск Ростовской обл.
1993-</t>
  </si>
  <si>
    <t>Р-45Л</t>
  </si>
  <si>
    <t>Р-89Л</t>
  </si>
  <si>
    <t>Р-53</t>
  </si>
  <si>
    <t>Р-35Л</t>
  </si>
  <si>
    <t>Р-79Л</t>
  </si>
  <si>
    <t>Р-9Л</t>
  </si>
  <si>
    <t>Волгодонская городская станция по борьбе с болезнями животных</t>
  </si>
  <si>
    <t>Р-61Л</t>
  </si>
  <si>
    <t>SELECT_FUND_COUNT_RECEIPT</t>
  </si>
  <si>
    <t>Р-20</t>
  </si>
  <si>
    <t>Р-59Л</t>
  </si>
  <si>
    <t>Р-86Л</t>
  </si>
  <si>
    <t>SELECT_Specification_1</t>
  </si>
  <si>
    <t>Значение параметра</t>
  </si>
  <si>
    <t>Р-66Л</t>
  </si>
  <si>
    <t>Строительное управление механизированных работ</t>
  </si>
  <si>
    <t>SELECT F1.ISN_FUND, FUND_NUM, DOC_RECEIPT_YEAR, FUND_NAME, ACT_DESC,
 isnull (OAF.FUND_NUM_1,'') + isnull(OAF.FUND_NUM_2,'')+ isnull( OAF.FUND_NUM_3,'') as PARENT_FUND
 FROM (
SELECT  top 100 percent   ISN_FUND, ISN_SECURLEVEL, ISN_ARCHIVE, 
  ISNULL(ISNULL(NULLIF(F.FUND_NUM_1,''),NULL)+'-','') + ISNULL(F.FUND_NUM_2,'') + ISNULL(F.FUND_NUM_3, '') FUND_NUM,
  F.DOC_RECEIPT_YEAR,
  CASE F.FUND_NAME_FULL
  WHEN '' THEN F.FUND_NAME_SHORT
  ELSE ISNULL(F.FUND_NAME_FULL,F.FUND_NAME_SHORT)
  END FUND_NAME,
 '№ ' + isnull(A.ACT_NUM,'-') + ' дата ' + cast( datepart (dd,A.ACT_DATE) as varchar)+'/' + cast( datepart (mm,A.ACT_DATE) as varchar)+'/' + cast( datepart (yy,A.ACT_DATE) as varchar)+ isnull( A.ACT_NAME ,'') as ACT_DESC
FROM      (
           SELECT DISTINCT ISN_FUND as ISN_FUND_1,
                           ISN_ACT_TYPE, ACT_NUM, ACT_NAME, ACT_DATE
           FROM 
              (SELECT ISN_REF_ACT, ISN_ACT as R_ISN_ACT FROM dbo.tblREF_ACT WHERE KIND=701)AS R 
               RIGHT OUTER JOIN
               dbo.tblACT ON dbo.tblACT.ISN_ACT=R.R_ISN_ACT
               WHERE MOVEMENT_FLAG=2 AND Deleted=0 AND ISN_ACT_TYPE IN (2,3,4,6,8,12,16389,16381)
) AS A 
           RIGHT OUTER JOIN dbo.tblFUND AS F ON A.ISN_FUND_1 = F.ISN_FUND
WHERE     (F.Deleted = 0) AND F.ISN_ARCHIVE = @ISN_ARCHIVE
           AND F.ISN_SECURLEVEL IN (@ISN_SECURLEVEL) ORDER BY WEIGHT ) as F1
LEFT OUTER JOIN
                      dbo.tblFUND_OAF AS OAF ON F1.ISN_FUND = OAF.ISN_CHILD_FUND</t>
  </si>
  <si>
    <t>ВМУ ОАО "Севкавэнергомонтаж"</t>
  </si>
  <si>
    <t>Р-94Л</t>
  </si>
  <si>
    <t>Отдел государственной статистики № 4 Ростовстата
г.Волгодонск Ростовской обл.
Федеральная служба государственной статистики Ростовстат
1962-</t>
  </si>
  <si>
    <t>Закрытое акционерное общество "Производственно-торговое предприятие "Кристалл и К"</t>
  </si>
  <si>
    <t xml:space="preserve">Открытое акционерное общество Производственно-коммерческая 
фирма «Лидер»
</t>
  </si>
  <si>
    <t>Муниципальные учреждения и предприятия</t>
  </si>
  <si>
    <t>Р-95Л</t>
  </si>
  <si>
    <t>Отдел торговли Волгодонского горисполкома
г.Волгодонск Ростовской обл.
1963-1989</t>
  </si>
  <si>
    <t>Р-33</t>
  </si>
  <si>
    <t>Р-49</t>
  </si>
  <si>
    <t>Р-87Л</t>
  </si>
  <si>
    <t>Y</t>
  </si>
  <si>
    <t>SELECT ISN_ARCHIVE FROM tblARCHIVE</t>
  </si>
  <si>
    <t>Волгодонской завод железобетонных конструкций</t>
  </si>
  <si>
    <t>Автотранспортные предприятия</t>
  </si>
  <si>
    <t>Р-41</t>
  </si>
  <si>
    <t>Р-23Л</t>
  </si>
  <si>
    <t>FUND_COUNT_RETIRED_STR</t>
  </si>
  <si>
    <t>Р-39Л</t>
  </si>
  <si>
    <t>Гостиница "Спорт"</t>
  </si>
  <si>
    <t xml:space="preserve">Государственное бюджетное общеобразовательное учреждение Ростовской области «Волгодонская школа-интернат» </t>
  </si>
  <si>
    <t>Кол-во всего</t>
  </si>
  <si>
    <t>Р-46</t>
  </si>
  <si>
    <t>Р-4Л</t>
  </si>
  <si>
    <t>array</t>
  </si>
  <si>
    <t>end</t>
  </si>
  <si>
    <t>122 (Сто двадцать два)</t>
  </si>
  <si>
    <t>Государственное учреждение "1 отряд противопожарной службы по Ростовской области"</t>
  </si>
  <si>
    <t>SELECT_ISN_ARCHIVE</t>
  </si>
  <si>
    <t>Р-54</t>
  </si>
  <si>
    <t>"Атоммаш"</t>
  </si>
  <si>
    <t>Р-36Л</t>
  </si>
  <si>
    <t>Р-82Л</t>
  </si>
  <si>
    <t>Р-56</t>
  </si>
  <si>
    <t>Управление здравоохранения г.Волгодонска
Министерство здравоохранения Ростовской области
г.Волгодонск Ростовской обл.
1962-</t>
  </si>
  <si>
    <t>Р-44</t>
  </si>
  <si>
    <t>Р-21</t>
  </si>
  <si>
    <t>Р-40Л</t>
  </si>
  <si>
    <t>Филиал № 1, 3 акционерного общества закрытого типа "Югэлектро"</t>
  </si>
  <si>
    <t>всего на хранении на данный момент</t>
  </si>
  <si>
    <t>ООО "Волгодонский завод синтетических жирозаменителей"</t>
  </si>
  <si>
    <t xml:space="preserve">Строительно-монтажные управления домостроительного комбината треста «Волгодонскэнергострой»  </t>
  </si>
  <si>
    <t>Муниципальное унитарное предприятие "Озеленитель"</t>
  </si>
  <si>
    <t>Р-2Л</t>
  </si>
  <si>
    <t xml:space="preserve">Комитет по управлению имуществом г.Волгодонска
г.Волгодонск Ростовской обл.
1991-
</t>
  </si>
  <si>
    <t>ISN_ACT_TYPE</t>
  </si>
  <si>
    <t>Р-51</t>
  </si>
  <si>
    <t>Р-57Л</t>
  </si>
  <si>
    <t>Р-34</t>
  </si>
  <si>
    <t>Волгодонское государственное унитарное киновидеопредприятие</t>
  </si>
  <si>
    <t>Ко-во выбыло</t>
  </si>
  <si>
    <t>Выдающиеся жители города Волгодонска</t>
  </si>
  <si>
    <t>Ростовское предприятие межсистемных электрических сетей РАО "ЕЭС России"</t>
  </si>
  <si>
    <t>Р-24Л</t>
  </si>
  <si>
    <t>Р-25</t>
  </si>
  <si>
    <t>Р-63Л</t>
  </si>
  <si>
    <t>Р-85Л</t>
  </si>
  <si>
    <t>Соответствующее поле в Web</t>
  </si>
  <si>
    <t>Волгодонской межхозяйственный строительно-монтажный трест "Агропромстрой" объединение "Ростовагропромстрой"</t>
  </si>
  <si>
    <t>Р-47</t>
  </si>
  <si>
    <t>Р-32Л</t>
  </si>
  <si>
    <t>SELECT F.ISN_FUND,
  ISNULL(ISNULL(NULLIF(F.FUND_NUM_1,''),NULL)+'-','') + ISNULL(F.FUND_NUM_2,'') + ISNULL(F.FUND_NUM_3, '') FUND_NUM,
  F.DOC_RECEIPT_YEAR,
  (SELECT MIN(tblACT.ACT_DATE)
  FROM tblACT
  WHERE tblACT.ISN_FUND = F.ISN_FUND
   AND tblACT.MOVEMENT_FLAG = 0
   AND tblACT.ACT_DATE BETWEEN @DATE_FROM AND @DATE_TO) ACT_DATE,
  CASE F.FUND_NAME_FULL
  WHEN '' THEN F.FUND_NAME_SHORT
  ELSE ISNULL(F.FUND_NAME_FULL,F.FUND_NAME_SHORT)
  END FUND_NAME,
  CASE F.PRESENCE_FLAG
   WHEN 'B' THEN
   CASE F.ABSENCE_REASON
    WHEN 'A' THEN 'выбыл: переданный'
    WHEN 'B' THEN 'выбыл: присоединенный'
    WHEN 'C' THEN 'выбыл: утраченный'
    WHEN 'D' THEN 'выбыл: выделенный к уничтожению'
    ELSE 'выбыл: ' + ISNULL(F.ABSENCE_REASON,'-')
   END
  END PRESENCE
 FROM tblFUND F
 WHERE F.ISN_ARCHIVE = @ISN_ARCHIVE
  AND F.ISN_SECURLEVEL IN (@ISN_SECURLEVEL)
  AND F.DOC_RECEIPT_YEAR BETWEEN @YEAR_FROM AND @YEAR_TO
  AND  (F.DOC_RECEIPT_YEAR BETWEEN @YEAR_FROM AND @YEAR_TO
   OR ( EXISTS (SELECT 1 FROM tblACT
     WHERE F.ISN_FUND = tblACT.ISN_FUND
      AND tblACT.MOVEMENT_FLAG = 0
      AND tblACT.ACT_DATE BETWEEN @DATE_FROM AND @DATE_TO)
    AND F.DOC_RECEIPT_YEAR IS NULL
      )
   )
 ORDER BY WEIGHT</t>
  </si>
  <si>
    <t>Специализированное управление № 2 треста "Спецпромстрой"</t>
  </si>
  <si>
    <t>Волгодонской центральный коммерческий банк</t>
  </si>
  <si>
    <t>Волгодонской городской продовольственный торг</t>
  </si>
  <si>
    <t>Муниципальное предприятие "Плодоовощная база № 1"</t>
  </si>
  <si>
    <t xml:space="preserve">Закрытое акционерное общество «Волгодонская специализированная  передвижная механизированная колонна № 16
</t>
  </si>
  <si>
    <t>Р-37Л</t>
  </si>
  <si>
    <t>Муниципальное автономное учреждение "Департамент строительства и жилищно-коммунального хозяйства"</t>
  </si>
  <si>
    <t>Р-41Л</t>
  </si>
  <si>
    <t>Номер фонда</t>
  </si>
  <si>
    <t>выбыло всего</t>
  </si>
  <si>
    <t>SELECT F1.ISN_FUND, FUND_NUM, DOC_RECEIPT_YEAR, FUND_NAME, ACT_DESC, ACT_YEAR,
 isnull (OAF.FUND_NUM_1,'') + isnull(OAF.FUND_NUM_2,'')+ isnull( OAF.FUND_NUM_3,'') as PARENT_FUND
 FROM 
(SELECT  top 100 percent   F.ISN_FUND, ISN_SECURLEVEL, ISN_ARCHIVE, 
  ISNULL(ISNULL(NULLIF(F.FUND_NUM_1,''),NULL)+'-','') + ISNULL(F.FUND_NUM_2,'') + ISNULL(F.FUND_NUM_3, '') FUND_NUM,
  F.DOC_RECEIPT_YEAR, FUND_NUM_1,FUND_NUM_2,FUND_NUM_3,
  CASE F.FUND_NAME_FULL
  WHEN '' THEN F.FUND_NAME_SHORT
  ELSE ISNULL(F.FUND_NAME_FULL,F.FUND_NAME_SHORT)
  END FUND_NAME,
  ACT_DESC, ACT_YEAR
 FROM 
     (SELECT ISN_FUND, 
             '№ ' + isnull(ACT_NUM,'-') + ' дата ' + cast( datepart (dd,ACT_DATE) as varchar)+'/' + cast( datepart (mm,ACT_DATE) as varchar)+'/' + cast( datepart (yy,ACT_DATE) as varchar)+ ' ' + isnull( ACT_NAME ,'') as ACT_DESC,  datepart (yy,ACT_DATE) as ACT_YEAR
      FROM         dbo.tblACT 
      WHERE     (ACT_OBJ = 701) AND (MOVEMENT_FLAG = '2') AND Deleted=0 AND ISN_ACT_TYPE IN (@ISN_ACT_TYPE)
                 AND  datepart (yy,ACT_DATE)&lt;@YEAR_TO+1
      ) as A
RIGHT OUTER JOIN dbo.tblFUND AS F ON A.ISN_FUND = F.ISN_FUND
WHERE     (F.Deleted = 0)  AND F.ISN_ARCHIVE = @ISN_ARCHIVE
           AND F.ISN_SECURLEVEL IN (@ISN_SECURLEVEL)
           AND ( DOC_RECEIPT_YEAR&lt;@YEAR_TO+1 OR LEN(isnull(DOC_RECEIPT_YEAR,0))&lt;2)
            ORDER BY WEIGHT ) as F1
LEFT OUTER JOIN
                      dbo.tblFUND_OAF AS OAF ON F1.ISN_FUND = OAF.ISN_CHILD_FUND 
ORDER BY F1.FUND_NUM_1,cast(F1.FUND_NUM_2 AS int),F1.FUND_NUM_3</t>
  </si>
  <si>
    <t>Волгодонской химический завод им. 50 летия ВЛКСМ</t>
  </si>
  <si>
    <t>Р-22</t>
  </si>
  <si>
    <t>Горком профсоюза работников государственных учреждений г.Волгодонска
г.Волгодонск Ростовской обл.
1958-1978</t>
  </si>
  <si>
    <t>Муниципальное предприятие "Волгодонской производственно-эксплуатационный трест"</t>
  </si>
  <si>
    <t>Автотранспортное предприятие треста "Волгодонскплодоовощавтотранс"</t>
  </si>
  <si>
    <t>Предприятие промышленного железнодорожного транспорта ПО "Атоммаш"</t>
  </si>
  <si>
    <t>Волгодонской городской Совет профсоюзов 
Ростовкий областной Совет профсоюзов 
г.Волгодонск Ростовской обл.
1975-1976</t>
  </si>
  <si>
    <t>-</t>
  </si>
  <si>
    <t>Р-27</t>
  </si>
  <si>
    <t>SELECT_FUND_COUNT_RETIRED</t>
  </si>
  <si>
    <t>Р-50Л</t>
  </si>
  <si>
    <t>Р-28Л</t>
  </si>
  <si>
    <t>выбыло фондов за год</t>
  </si>
  <si>
    <t>Р-75Л</t>
  </si>
  <si>
    <t>Р-35</t>
  </si>
  <si>
    <t>Р-25Л</t>
  </si>
  <si>
    <t>Строительно-монтажное управление № 3 домостроительного комбината треста "Волгодонскэнергострой"</t>
  </si>
  <si>
    <t>Волгодонский городской комитет народного контроля 
Ростовский областной комитет народного контроля 
г.Волгодонск Ростовской обл.
фев.1963-1990</t>
  </si>
  <si>
    <t xml:space="preserve">Государственное учреждение Центр занятости населения города Волгодонска
Управление государственной службы занятости населения Ростовской области
г.Волгодонск Ростовской обл.
1991-
</t>
  </si>
  <si>
    <t>Горком профсоюза работников медицинских учреждений г.Волгодонска
г.Волгодонск Ростовской обл.
1962-1978</t>
  </si>
  <si>
    <t>Дата первого поступления</t>
  </si>
  <si>
    <t>2, 3, 4, 6, 8, 12</t>
  </si>
  <si>
    <t>Волгодонское специализированное управление "Гидроспецстрой"</t>
  </si>
  <si>
    <t>ISN_ARCHIVE</t>
  </si>
  <si>
    <t>Р-18</t>
  </si>
  <si>
    <t>Госпиталь для ветеранов войны</t>
  </si>
  <si>
    <t>0, 1, 2, 3</t>
  </si>
  <si>
    <t>Управление строительства "Отделстрой" треста "Волгодонскэнергострой"</t>
  </si>
  <si>
    <t>Р-71Л</t>
  </si>
  <si>
    <t>Органы местного самоуправления г.Волгодонска
(г.Волгодонск Ростовской области)
28.12.1991-</t>
  </si>
  <si>
    <t>Р-49Л</t>
  </si>
  <si>
    <t>Муниципальное предприятие "Благоустройство города"</t>
  </si>
  <si>
    <t>Р-44Л</t>
  </si>
  <si>
    <t>Название фонда</t>
  </si>
  <si>
    <t>Р-76Л</t>
  </si>
  <si>
    <t>Р-56Л</t>
  </si>
  <si>
    <t>Предприятия "Атоммаша"</t>
  </si>
  <si>
    <t>Р-78Л</t>
  </si>
  <si>
    <t>лист</t>
  </si>
  <si>
    <t>Редакция газеты "Вечерний Волгодонск"
г.Волгодонск Ростовской обл.
1943-</t>
  </si>
  <si>
    <t>Управление производственно-технологической комплектации треста "Волгодонсксельстрой"</t>
  </si>
  <si>
    <t>Р-23</t>
  </si>
  <si>
    <t>Управление коммунального хозяйства Волгодонского горисполкома
г.Волгодонск Ростовской обл.
1956-1987</t>
  </si>
  <si>
    <t>Волгодонской промторг</t>
  </si>
  <si>
    <t>Муниципальное предприятие "Спецавтохозяйство"</t>
  </si>
  <si>
    <t>Р-67Л</t>
  </si>
  <si>
    <t>DATE_FROM</t>
  </si>
  <si>
    <t>Частные предприятия</t>
  </si>
  <si>
    <t>Р-65Л</t>
  </si>
  <si>
    <t>Р-84Л</t>
  </si>
  <si>
    <t xml:space="preserve">ООО "Строительно – монтажная фирма"
</t>
  </si>
  <si>
    <t>Р-29Л</t>
  </si>
  <si>
    <t>FUND_COUNT_ALL_STR</t>
  </si>
  <si>
    <t>Общество с ограниченной ответственностью  «Волгодонсккомплект»</t>
  </si>
  <si>
    <t>Р-81Л</t>
  </si>
  <si>
    <t>Муниципальное унитарное предприятие "Единый расчетный центр"</t>
  </si>
  <si>
    <t>Волгодонское специализированное автотранспортное предприятие по перевозке крупногабаритных тяжеловесных грузов Специализированное объединение "Спецтяжавтотранс"</t>
  </si>
  <si>
    <t>Муниципальное предприятие "Аккредитованная специализированная оптовая база"</t>
  </si>
  <si>
    <t>поле</t>
  </si>
  <si>
    <t>Р-26Л</t>
  </si>
  <si>
    <t>Кол-во поступило</t>
  </si>
  <si>
    <t>Р-19</t>
  </si>
  <si>
    <t>Территориальный отдел № 17 Управления Роснедвижимости по Ростовской области
Федеральное агентство кадастра объектов недвижимости (Роснедвижимость) по Ростовской области
г.Волгодонск Ростовской обл.
1991-</t>
  </si>
  <si>
    <t>Финансовое управление г.Волгодонска
г.Волгодонск Ростовской обл.
1960-</t>
  </si>
  <si>
    <t>Автобаза № 1  треста "Ростсельстрой"</t>
  </si>
  <si>
    <t>было ISN_ACT_TYPE IN(2,3,4,6,8,12,16389,16381), в БД не хватает двух последних ISN</t>
  </si>
  <si>
    <t>Общество с ограниченной отвественностью "Волгодонский электродный завод"</t>
  </si>
  <si>
    <t>Код фонда</t>
  </si>
  <si>
    <t>FUND_COUNT_RECEIPT_STR</t>
  </si>
  <si>
    <t>действие</t>
  </si>
  <si>
    <t>Частные индивидуальные предприятия</t>
  </si>
  <si>
    <t>Муниципальный архив документов по личному составу</t>
  </si>
  <si>
    <t>Р-16</t>
  </si>
  <si>
    <t>Р-1Л</t>
  </si>
  <si>
    <t>Красноярский сельский Совет народных депутатов и его исполнительный комитет г.Волгодонска
ст.Красный Яр, г.Волгодонск Ростовской обл.
1979-1993</t>
  </si>
  <si>
    <t>Трест "Волгодонскэнергострой"</t>
  </si>
  <si>
    <t>SELECT_FUND_COUNT_ALL</t>
  </si>
  <si>
    <t>Р-24</t>
  </si>
  <si>
    <t>Муниципальное предприятие "Центральный рынок"</t>
  </si>
  <si>
    <t>Управление механизированных работ производственно-строительного объединения "Гражданстрой" производственного строительно-монтажного объединения "Волгодонскстрой"</t>
  </si>
  <si>
    <t>Управление строительства "Заводстрой" треста "Волгодонскэнергострой"</t>
  </si>
  <si>
    <t>Р-55</t>
  </si>
  <si>
    <t>Р-90Л</t>
  </si>
  <si>
    <t>Р-96Л</t>
  </si>
  <si>
    <t>Волгодонской филиал Государственный проектный институт "Краснодарский промстройпроект"</t>
  </si>
  <si>
    <t>Р-70Л</t>
  </si>
  <si>
    <t>Р-77Л</t>
  </si>
  <si>
    <t>Отделение по г.Волгодонску Управления Федерального Казначесйства по Ростовской области
Управление Федерального казначейства по Ростовской области
г.Волгодонск Ростовской обл.
1993-</t>
  </si>
  <si>
    <t>Р-68Л</t>
  </si>
  <si>
    <t>Р-50</t>
  </si>
  <si>
    <t>Филиал Федерального государственного учреждения здравоохранения "Центр гигиены и эпидемиологии в Ростовской области в городе Волгодонске"
Федеральное государсвтенное учрежедние здравоохранения "Центр гигиены и эпидемиологии в Ростовской области" 
г.Волгодонск Ростовской области
01.04.2005 -</t>
  </si>
  <si>
    <t>SELECT_ISN_ACT_TYPE</t>
  </si>
  <si>
    <t>Параметры для SQL в коде</t>
  </si>
  <si>
    <t>Р-72Л</t>
  </si>
  <si>
    <t>Р-88Л</t>
  </si>
  <si>
    <t>Отдел территориального развития Администрации города Волгодонска
г.Волгодонск Ростовской обл.
1962-</t>
  </si>
  <si>
    <t>Спецификация</t>
  </si>
  <si>
    <t>Строительно-монтажное управление № 11 управления строительства "Гражданстрой" треста "Волгодонскэнергострой"</t>
  </si>
  <si>
    <t>Порт-Волгодонск Волгодонского речного параходства
г.Волгодонск Ростовской обл.
1952-1989</t>
  </si>
  <si>
    <t>Закрытое акционерное общество "Волгодонской мясокомбинат"</t>
  </si>
  <si>
    <t>значение</t>
  </si>
  <si>
    <t>Р-27Л</t>
  </si>
  <si>
    <t>Р-42</t>
  </si>
  <si>
    <t>Выбыло  гг.</t>
  </si>
  <si>
    <t>Строительный трест № 3 Главростовстрой</t>
  </si>
  <si>
    <t>В веках бессмертны имена</t>
  </si>
  <si>
    <t>Р-36</t>
  </si>
  <si>
    <t>Р-73Л</t>
  </si>
  <si>
    <t>Муниципальное учреждение "Автостоянка"</t>
  </si>
  <si>
    <t>Р-62Л</t>
  </si>
  <si>
    <t>Р-28</t>
  </si>
  <si>
    <t>Акционерный коммерческий банк "Волгодонский региональный земельный банк"</t>
  </si>
  <si>
    <t>Prop_Year</t>
  </si>
  <si>
    <t>Открытое акционерное общество "Волгодонский специализированный ремонтно-строительный участок"</t>
  </si>
  <si>
    <t>Расчеты с эксельными формулами</t>
  </si>
  <si>
    <t>Р-17</t>
  </si>
  <si>
    <t>select</t>
  </si>
  <si>
    <t>спецификация</t>
  </si>
  <si>
    <t>ISN_SECURLEVEL</t>
  </si>
  <si>
    <t>Код ошибки</t>
  </si>
  <si>
    <t>Р-18Л</t>
  </si>
  <si>
    <t>YEAR_FROM</t>
  </si>
  <si>
    <t>declare @t_1 table (ISN bigint)
declare @param_str nvarchar(max)
INSERT @t_1 (ISN)
SELECT ISN_ACT_TYPE FROM tblACT_TYPE_CL WHERE [NAME] IN ('акт приема-передачи документов на хранение',
'акт о неисправимых повреждениях документов',
'акт о необнаружении документов, пути розыска которых исчерпаны',
'акт о выделении к уничтожению документов, не подлежащих хранению',
'акт возврата архивных документов собственнику',
'акт об изъятии подлинных единиц хранения, архивных документов') AND PROTECTED='Y'
set @param_str  =cast( (select cast(ISN as varchar)+ ',' as 'data()' from @t_1 for xml path('')) as varchar(max))
set @param_str  =left(@param_str, len(@param_str)-1) 
SELECT @param_str AS NUM_STRING</t>
  </si>
  <si>
    <t>Строительно-монтажное управление № 8 Управления строительства "Жилстрой" треста "Волгодонскэнергострой"</t>
  </si>
  <si>
    <t>Некоммерческая организация "Фонд имущества г.Волгодонска"
г.Волгодонск Ростовской обл.
11.02.1992-</t>
  </si>
  <si>
    <t>Общая строка параметров</t>
  </si>
  <si>
    <t>Р-91Л</t>
  </si>
  <si>
    <t>Управление образования г.Волгодонска
Министерство общего и профессионального образования Ростовской области
г.Волгодонск Ростовской обл.
1955-</t>
  </si>
  <si>
    <t>Р-53Л</t>
  </si>
  <si>
    <t>Р-30</t>
  </si>
  <si>
    <t>Р-39</t>
  </si>
  <si>
    <t>Р-69Л</t>
  </si>
  <si>
    <t xml:space="preserve">Волгодонской элеватор
</t>
  </si>
  <si>
    <t>Волгодонской городской Совет  народных депутатов
г.Волгодонск Ростовской обл.
1949-1993</t>
  </si>
  <si>
    <t>Строительно-монтажное управление № 2 домостроительного комбината треста "Волгодонскэнергострой"</t>
  </si>
  <si>
    <t>Волгодонское городское  производственное объединение "Бытовое обслуживание населения"</t>
  </si>
  <si>
    <t>Волгодонской трест столовых</t>
  </si>
  <si>
    <t>Р-20Л</t>
  </si>
  <si>
    <t>Отдел культуры администрации г.Волгодонска
г.Волгодонск Ростовской обл.
1960-</t>
  </si>
  <si>
    <t>Комбинат стройматериалов и база управления производственно-технологической комплектации треста "Волгодонсксельстрой"</t>
  </si>
  <si>
    <t>Филиал "Волгодонский" открытое акционерное общество "Банк Павелецкий"</t>
  </si>
  <si>
    <t>поступило за год</t>
  </si>
  <si>
    <t>Р-43</t>
  </si>
  <si>
    <t>Р-59</t>
  </si>
  <si>
    <t>Р-58</t>
  </si>
  <si>
    <t>Р-8Л</t>
  </si>
  <si>
    <t>Бетонно-растворный завод треста "Волгодонскэнергострой"</t>
  </si>
  <si>
    <t>Р-31Л</t>
  </si>
  <si>
    <t>(цифрами, прописью)</t>
  </si>
  <si>
    <t>Предыдущее значение</t>
  </si>
  <si>
    <t>Р-29</t>
  </si>
  <si>
    <t xml:space="preserve">Волгодонская линейная больница
</t>
  </si>
  <si>
    <t>Р-43Л</t>
  </si>
  <si>
    <t>Волгодонское отделение Госбанка СССР</t>
  </si>
  <si>
    <t>put_NumToStr</t>
  </si>
  <si>
    <t>Волгодонской районный суд
Ростовский областной суд 
г.Волгодонск Ростовской обл.
1954-</t>
  </si>
  <si>
    <t>Горком профсоюза работников торговли и потребкооперации г.Волгодонска
г.Волгодонск Ростовской обл.
1970-1978</t>
  </si>
  <si>
    <t>Плановая комиссии Волгодонского горисполкома
г.Волгодонск Ростовской обл.
1963-1991</t>
  </si>
  <si>
    <t xml:space="preserve">Филиал Публичного акционерного общества «Энергоспецмонтаж» «Монтажно-строительное  управление № 3»
</t>
  </si>
  <si>
    <t>Р-19Л</t>
  </si>
  <si>
    <t>Горком профсоюза работников культуры г.Волгодонска
г.Волгодонск Ростовской обл.
1950-1978</t>
  </si>
  <si>
    <t>Р-26</t>
  </si>
  <si>
    <t xml:space="preserve">Муниципальное унитарное предприятие "Управляющая организация "Жилкомсервис"
г.Волгодонск Ростовской обл.
1997-2008
</t>
  </si>
  <si>
    <t>Р-92Л</t>
  </si>
  <si>
    <t>Список фондов</t>
  </si>
  <si>
    <t>Р-16Л</t>
  </si>
  <si>
    <t>Р-31</t>
  </si>
  <si>
    <t>Волгодонская теплоэлектроцентраль 
Управление "Ростовэнерго" 
г.Волгодонск Ростовской обл.
1961-1973</t>
  </si>
  <si>
    <t>Prop_ISN_SECURLEVEL</t>
  </si>
  <si>
    <t>DATE_TO</t>
  </si>
  <si>
    <t>Дорожно-эксплуатационный участок управления коммунального хозяйства</t>
  </si>
  <si>
    <t>Р-3Л</t>
  </si>
  <si>
    <t>Подпись</t>
  </si>
  <si>
    <t xml:space="preserve">Ростовское строительно-монтажное управление филиала открытого акционерного общества «Мосспецатомэнергомонтаж»
</t>
  </si>
  <si>
    <t>Волгодонская городская Дума</t>
  </si>
  <si>
    <t>Закрытое акционерное дочернее общество "Волгодонское предприятие по таре"</t>
  </si>
  <si>
    <t xml:space="preserve">Открытое акционерное общество "Волгодонской опытно-экспериментальный завод"
г.Волгодонск Ростовской обл.
1950-2001
</t>
  </si>
  <si>
    <t>Строительно-монтажный трест "Волгодонскводстрой" объединение "Ростовводмилиорация" Передвижная механизированная колонна-11, 12 треста "Волгодонскводстрой"</t>
  </si>
  <si>
    <t>Жилищные ремонтно-эксплуатационные управления</t>
  </si>
  <si>
    <t>spec</t>
  </si>
  <si>
    <t>Р-33Л</t>
  </si>
  <si>
    <t>Specification_1</t>
  </si>
  <si>
    <t>Горком профсоюза работников просвещения, высшей школы и научных работников г.Волгодонска
г.Волгодонск Ростовской обл.
1960-1978</t>
  </si>
  <si>
    <t>Комитет по молодежной политике г.Волгодонска
г.Волгодонск Ростовской области
1997-2003</t>
  </si>
  <si>
    <t>Р-52</t>
  </si>
  <si>
    <t>Р-34Л</t>
  </si>
  <si>
    <t>Управление строительства Цимлянского гидроузла</t>
  </si>
  <si>
    <t>Р-93Л</t>
  </si>
  <si>
    <t>Р-80Л</t>
  </si>
  <si>
    <t>Р-48Л</t>
  </si>
  <si>
    <t>Расчетно-кассовый центр г.Волгодонска
Главное управление Центрального Банка Российской Федерации по Ростовской области
г.Волгодонск Ростовской области
1991-2004</t>
  </si>
  <si>
    <t>Р-57</t>
  </si>
  <si>
    <t>Р-42Л</t>
  </si>
  <si>
    <t>поступило</t>
  </si>
  <si>
    <t>Межрайонная инспекция Федеральной налоговой службы № 4 по Ростовской области
Федеральная налоговая служба Ростовской области
г.Волгодонск Ростовской обл.
1990-</t>
  </si>
  <si>
    <t>Р-58Л</t>
  </si>
  <si>
    <t>2021</t>
  </si>
  <si>
    <t>Прокуратура г.Волгодонска
Прокуратура Ростовской области
г.Волгодонск Ростовской обл.
1943-</t>
  </si>
  <si>
    <t>Открытое акционерное общество "Волгодонской консервный завод"</t>
  </si>
  <si>
    <t>Р-52Л</t>
  </si>
  <si>
    <t>Комитет по физической культуре и спорту г.Волгодонска
Министерство по физической культуре и спорту Ростовской области
г.Волгодонск Ростовской обл.
1992-</t>
  </si>
  <si>
    <t>Р-47Л</t>
  </si>
  <si>
    <t>Закрытое акционерное общество "Югэлектро"</t>
  </si>
  <si>
    <t>Р-64Л</t>
  </si>
  <si>
    <t>Волгодонской участок механизации строительства треста "Строймеханизация № 1"</t>
  </si>
  <si>
    <t>Р-55Л</t>
  </si>
  <si>
    <t>Р-32</t>
  </si>
  <si>
    <t>Название параметра в запросе</t>
  </si>
  <si>
    <t>Р-48</t>
  </si>
  <si>
    <t>Департамент труда и социального развития г.Волгодонска
Министерство труда и социального развития Ростовской области
г.Волгодонск Ростовской обл.
1999-</t>
  </si>
  <si>
    <t>Управление производственно-технологической комплектации домостроительного комбината треста "Волгодонскэнергострой"</t>
  </si>
  <si>
    <t>Р-40</t>
  </si>
  <si>
    <t>put</t>
  </si>
  <si>
    <t xml:space="preserve">Открытое акционерное общество
«Автоколонна 2070»
</t>
  </si>
  <si>
    <t>Р-22Л</t>
  </si>
  <si>
    <t>Р-38Л</t>
  </si>
  <si>
    <t>Параметры</t>
  </si>
  <si>
    <t>5 (пять)</t>
  </si>
  <si>
    <t>1 (один)</t>
  </si>
  <si>
    <t>Итого  на 01.01.2021</t>
  </si>
  <si>
    <t>Поступило  в  2020 году</t>
  </si>
  <si>
    <t xml:space="preserve">Выбыло  в 2020 году </t>
  </si>
  <si>
    <r>
      <rPr>
        <b/>
        <sz val="11"/>
        <color indexed="8"/>
        <rFont val="Calibri"/>
        <family val="2"/>
      </rPr>
      <t xml:space="preserve">Примечание: </t>
    </r>
    <r>
      <rPr>
        <sz val="11"/>
        <color indexed="8"/>
        <rFont val="Calibri"/>
        <family val="0"/>
      </rPr>
      <t>выбыл Фонд Р-7 Л (передан в Управление здравоохранения г.Вологодонска согласно акту от 19.02.2020 № 1)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</si>
</sst>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25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i/>
      <sz val="12"/>
      <color indexed="8"/>
      <name val="Calibri"/>
      <family val="0"/>
    </font>
    <font>
      <b/>
      <sz val="14"/>
      <color indexed="8"/>
      <name val="Calibri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24" borderId="0" xfId="0" applyFill="1" applyAlignment="1">
      <alignment/>
    </xf>
    <xf numFmtId="0" fontId="9" fillId="0" borderId="11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9" fillId="0" borderId="20" xfId="0" applyFont="1" applyBorder="1" applyAlignment="1">
      <alignment horizontal="center" vertical="center"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19" fillId="0" borderId="0" xfId="0" applyFont="1" applyAlignment="1">
      <alignment horizontal="right"/>
    </xf>
    <xf numFmtId="0" fontId="0" fillId="24" borderId="29" xfId="0" applyFill="1" applyBorder="1" applyAlignment="1">
      <alignment/>
    </xf>
    <xf numFmtId="0" fontId="0" fillId="24" borderId="30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19" fillId="0" borderId="0" xfId="0" applyFont="1" applyAlignment="1">
      <alignment horizontal="right" wrapText="1"/>
    </xf>
    <xf numFmtId="0" fontId="9" fillId="0" borderId="0" xfId="0" applyFont="1" applyAlignment="1">
      <alignment/>
    </xf>
    <xf numFmtId="0" fontId="9" fillId="0" borderId="31" xfId="0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0" fillId="24" borderId="32" xfId="0" applyFill="1" applyBorder="1" applyAlignment="1">
      <alignment/>
    </xf>
    <xf numFmtId="0" fontId="0" fillId="24" borderId="33" xfId="0" applyFill="1" applyBorder="1" applyAlignment="1">
      <alignment/>
    </xf>
    <xf numFmtId="0" fontId="0" fillId="24" borderId="34" xfId="0" applyFill="1" applyBorder="1" applyAlignment="1">
      <alignment wrapText="1"/>
    </xf>
    <xf numFmtId="0" fontId="0" fillId="24" borderId="35" xfId="0" applyFill="1" applyBorder="1" applyAlignment="1">
      <alignment/>
    </xf>
    <xf numFmtId="0" fontId="0" fillId="24" borderId="36" xfId="0" applyFill="1" applyBorder="1" applyAlignment="1">
      <alignment/>
    </xf>
    <xf numFmtId="0" fontId="0" fillId="24" borderId="34" xfId="0" applyFill="1" applyBorder="1" applyAlignment="1">
      <alignment/>
    </xf>
    <xf numFmtId="0" fontId="0" fillId="24" borderId="37" xfId="0" applyFill="1" applyBorder="1" applyAlignment="1">
      <alignment/>
    </xf>
    <xf numFmtId="0" fontId="0" fillId="24" borderId="38" xfId="0" applyFill="1" applyBorder="1" applyAlignment="1">
      <alignment/>
    </xf>
    <xf numFmtId="0" fontId="0" fillId="24" borderId="39" xfId="0" applyFill="1" applyBorder="1" applyAlignment="1">
      <alignment/>
    </xf>
    <xf numFmtId="14" fontId="0" fillId="24" borderId="35" xfId="0" applyNumberFormat="1" applyFill="1" applyBorder="1" applyAlignment="1">
      <alignment/>
    </xf>
    <xf numFmtId="14" fontId="0" fillId="24" borderId="40" xfId="0" applyNumberFormat="1" applyFill="1" applyBorder="1" applyAlignment="1">
      <alignment/>
    </xf>
    <xf numFmtId="0" fontId="9" fillId="0" borderId="11" xfId="0" applyFont="1" applyFill="1" applyBorder="1" applyAlignment="1">
      <alignment horizontal="left" vertical="top" wrapText="1"/>
    </xf>
    <xf numFmtId="0" fontId="0" fillId="0" borderId="41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9" fillId="24" borderId="11" xfId="0" applyFont="1" applyFill="1" applyBorder="1" applyAlignment="1">
      <alignment horizontal="left" vertical="top" wrapText="1"/>
    </xf>
    <xf numFmtId="0" fontId="0" fillId="24" borderId="43" xfId="0" applyFill="1" applyBorder="1" applyAlignment="1">
      <alignment vertical="top" wrapText="1"/>
    </xf>
    <xf numFmtId="0" fontId="20" fillId="0" borderId="0" xfId="0" applyFont="1" applyAlignment="1">
      <alignment/>
    </xf>
    <xf numFmtId="0" fontId="0" fillId="24" borderId="40" xfId="0" applyFill="1" applyBorder="1" applyAlignment="1">
      <alignment/>
    </xf>
    <xf numFmtId="0" fontId="0" fillId="24" borderId="33" xfId="0" applyFill="1" applyBorder="1" applyAlignment="1">
      <alignment wrapText="1"/>
    </xf>
    <xf numFmtId="0" fontId="0" fillId="24" borderId="36" xfId="0" applyFill="1" applyBorder="1" applyAlignment="1">
      <alignment wrapText="1"/>
    </xf>
    <xf numFmtId="0" fontId="0" fillId="24" borderId="39" xfId="0" applyFill="1" applyBorder="1" applyAlignment="1">
      <alignment wrapText="1"/>
    </xf>
    <xf numFmtId="0" fontId="9" fillId="24" borderId="32" xfId="0" applyFont="1" applyFill="1" applyBorder="1" applyAlignment="1">
      <alignment horizontal="left" vertical="top" wrapText="1"/>
    </xf>
    <xf numFmtId="0" fontId="0" fillId="24" borderId="33" xfId="0" applyFill="1" applyBorder="1" applyAlignment="1">
      <alignment vertical="top" wrapText="1"/>
    </xf>
    <xf numFmtId="0" fontId="9" fillId="25" borderId="11" xfId="0" applyFont="1" applyFill="1" applyBorder="1" applyAlignment="1">
      <alignment horizontal="left" vertical="top" wrapText="1"/>
    </xf>
    <xf numFmtId="0" fontId="0" fillId="25" borderId="41" xfId="0" applyFill="1" applyBorder="1" applyAlignment="1">
      <alignment vertical="top" wrapText="1"/>
    </xf>
    <xf numFmtId="0" fontId="0" fillId="0" borderId="0" xfId="0" applyAlignment="1">
      <alignment horizontal="left"/>
    </xf>
    <xf numFmtId="0" fontId="23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left" vertical="top" wrapText="1"/>
    </xf>
    <xf numFmtId="0" fontId="24" fillId="0" borderId="35" xfId="0" applyFont="1" applyBorder="1" applyAlignment="1">
      <alignment horizontal="left" vertical="top" wrapText="1"/>
    </xf>
    <xf numFmtId="0" fontId="24" fillId="0" borderId="45" xfId="0" applyFont="1" applyBorder="1" applyAlignment="1">
      <alignment horizontal="left" vertical="top" wrapText="1"/>
    </xf>
    <xf numFmtId="0" fontId="24" fillId="0" borderId="26" xfId="0" applyFont="1" applyBorder="1" applyAlignment="1">
      <alignment horizontal="center" vertical="top"/>
    </xf>
    <xf numFmtId="0" fontId="24" fillId="0" borderId="44" xfId="0" applyFont="1" applyBorder="1" applyAlignment="1">
      <alignment horizontal="center" vertical="top"/>
    </xf>
    <xf numFmtId="0" fontId="24" fillId="0" borderId="28" xfId="0" applyFont="1" applyBorder="1" applyAlignment="1">
      <alignment horizontal="center" vertical="top"/>
    </xf>
    <xf numFmtId="0" fontId="24" fillId="0" borderId="35" xfId="0" applyFont="1" applyBorder="1" applyAlignment="1">
      <alignment horizontal="center" vertical="top"/>
    </xf>
    <xf numFmtId="0" fontId="24" fillId="0" borderId="27" xfId="0" applyFont="1" applyBorder="1" applyAlignment="1">
      <alignment horizontal="center" vertical="top"/>
    </xf>
    <xf numFmtId="0" fontId="24" fillId="0" borderId="45" xfId="0" applyFont="1" applyBorder="1" applyAlignment="1">
      <alignment horizontal="center" vertical="top"/>
    </xf>
    <xf numFmtId="0" fontId="23" fillId="0" borderId="2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1" fillId="0" borderId="46" xfId="0" applyFont="1" applyBorder="1" applyAlignment="1">
      <alignment horizontal="left" vertical="top" wrapText="1"/>
    </xf>
    <xf numFmtId="0" fontId="23" fillId="0" borderId="20" xfId="0" applyFont="1" applyBorder="1" applyAlignment="1">
      <alignment horizontal="center" vertical="top" wrapText="1"/>
    </xf>
    <xf numFmtId="14" fontId="20" fillId="0" borderId="0" xfId="0" applyNumberFormat="1" applyFont="1" applyAlignment="1">
      <alignment horizontal="left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F140"/>
  <sheetViews>
    <sheetView tabSelected="1" zoomScalePageLayoutView="0" workbookViewId="0" topLeftCell="A127">
      <selection activeCell="F147" sqref="F147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28125" style="0" hidden="1" customWidth="1"/>
    <col min="4" max="4" width="11.8515625" style="0" customWidth="1"/>
    <col min="5" max="5" width="16.8515625" style="0" customWidth="1"/>
    <col min="6" max="6" width="102.57421875" style="71" customWidth="1"/>
    <col min="7" max="7" width="12.140625" style="0" customWidth="1"/>
  </cols>
  <sheetData>
    <row r="2" spans="3:6" ht="21.75" customHeight="1">
      <c r="C2" s="75" t="s">
        <v>260</v>
      </c>
      <c r="D2" s="75"/>
      <c r="E2" s="75"/>
      <c r="F2" s="75"/>
    </row>
    <row r="4" ht="15.75" thickBot="1"/>
    <row r="5" spans="3:6" ht="70.5" customHeight="1" thickBot="1" thickTop="1">
      <c r="C5" s="21" t="s">
        <v>163</v>
      </c>
      <c r="D5" s="60" t="s">
        <v>93</v>
      </c>
      <c r="E5" s="60" t="s">
        <v>116</v>
      </c>
      <c r="F5" s="70" t="s">
        <v>129</v>
      </c>
    </row>
    <row r="6" spans="3:6" ht="20.25" thickBot="1" thickTop="1">
      <c r="C6" s="21">
        <v>0</v>
      </c>
      <c r="D6" s="60">
        <v>1</v>
      </c>
      <c r="E6" s="60">
        <v>2</v>
      </c>
      <c r="F6" s="73">
        <v>3</v>
      </c>
    </row>
    <row r="7" spans="3:6" ht="19.5" thickTop="1">
      <c r="C7" s="19">
        <v>10000041760</v>
      </c>
      <c r="D7" s="64" t="s">
        <v>169</v>
      </c>
      <c r="E7" s="65">
        <v>1978</v>
      </c>
      <c r="F7" s="61" t="s">
        <v>282</v>
      </c>
    </row>
    <row r="8" spans="3:6" ht="18.75">
      <c r="C8" s="22">
        <v>10000041819</v>
      </c>
      <c r="D8" s="66" t="s">
        <v>66</v>
      </c>
      <c r="E8" s="67">
        <v>1978</v>
      </c>
      <c r="F8" s="62" t="s">
        <v>200</v>
      </c>
    </row>
    <row r="9" spans="3:6" ht="18.75">
      <c r="C9" s="22">
        <v>10000041899</v>
      </c>
      <c r="D9" s="66" t="s">
        <v>267</v>
      </c>
      <c r="E9" s="67">
        <v>1979</v>
      </c>
      <c r="F9" s="62" t="s">
        <v>96</v>
      </c>
    </row>
    <row r="10" spans="3:6" ht="18.75">
      <c r="C10" s="22">
        <v>10000041978</v>
      </c>
      <c r="D10" s="66" t="s">
        <v>46</v>
      </c>
      <c r="E10" s="67">
        <v>1979</v>
      </c>
      <c r="F10" s="62" t="s">
        <v>160</v>
      </c>
    </row>
    <row r="11" spans="3:6" ht="18.75">
      <c r="C11" s="22">
        <v>10000042078</v>
      </c>
      <c r="D11" s="66" t="s">
        <v>241</v>
      </c>
      <c r="E11" s="67">
        <v>1983</v>
      </c>
      <c r="F11" s="62" t="s">
        <v>87</v>
      </c>
    </row>
    <row r="12" spans="3:6" ht="37.5">
      <c r="C12" s="22">
        <v>10000042138</v>
      </c>
      <c r="D12" s="66" t="s">
        <v>11</v>
      </c>
      <c r="E12" s="67">
        <v>1986</v>
      </c>
      <c r="F12" s="62" t="s">
        <v>235</v>
      </c>
    </row>
    <row r="13" spans="3:6" ht="56.25">
      <c r="C13" s="22">
        <v>10000039067</v>
      </c>
      <c r="D13" s="66" t="s">
        <v>168</v>
      </c>
      <c r="E13" s="67">
        <v>1958</v>
      </c>
      <c r="F13" s="62" t="s">
        <v>229</v>
      </c>
    </row>
    <row r="14" spans="3:6" ht="18.75">
      <c r="C14" s="22">
        <v>10000042178</v>
      </c>
      <c r="D14" s="66" t="s">
        <v>261</v>
      </c>
      <c r="E14" s="67">
        <v>1988</v>
      </c>
      <c r="F14" s="62" t="s">
        <v>85</v>
      </c>
    </row>
    <row r="15" spans="3:6" ht="56.25">
      <c r="C15" s="22">
        <v>10000039127</v>
      </c>
      <c r="D15" s="66" t="s">
        <v>211</v>
      </c>
      <c r="E15" s="67">
        <v>1967</v>
      </c>
      <c r="F15" s="62" t="s">
        <v>159</v>
      </c>
    </row>
    <row r="16" spans="3:6" ht="56.25">
      <c r="C16" s="22">
        <v>10000039170</v>
      </c>
      <c r="D16" s="66" t="s">
        <v>120</v>
      </c>
      <c r="E16" s="67">
        <v>1967</v>
      </c>
      <c r="F16" s="62" t="s">
        <v>234</v>
      </c>
    </row>
    <row r="17" spans="3:6" ht="37.5">
      <c r="C17" s="22">
        <v>10000042218</v>
      </c>
      <c r="D17" s="66" t="s">
        <v>216</v>
      </c>
      <c r="E17" s="67">
        <v>1991</v>
      </c>
      <c r="F17" s="62" t="s">
        <v>81</v>
      </c>
    </row>
    <row r="18" spans="3:6" ht="75">
      <c r="C18" s="22">
        <v>10000039214</v>
      </c>
      <c r="D18" s="66" t="s">
        <v>157</v>
      </c>
      <c r="E18" s="67">
        <v>1958</v>
      </c>
      <c r="F18" s="62" t="s">
        <v>293</v>
      </c>
    </row>
    <row r="19" spans="3:6" ht="18.75">
      <c r="C19" s="22">
        <v>10000042278</v>
      </c>
      <c r="D19" s="66" t="s">
        <v>255</v>
      </c>
      <c r="E19" s="67">
        <v>1991</v>
      </c>
      <c r="F19" s="62" t="s">
        <v>266</v>
      </c>
    </row>
    <row r="20" spans="3:6" ht="56.25">
      <c r="C20" s="22">
        <v>10000039257</v>
      </c>
      <c r="D20" s="66" t="s">
        <v>15</v>
      </c>
      <c r="E20" s="67">
        <v>1958</v>
      </c>
      <c r="F20" s="62" t="s">
        <v>138</v>
      </c>
    </row>
    <row r="21" spans="3:6" ht="56.25">
      <c r="C21" s="22">
        <v>10000042318</v>
      </c>
      <c r="D21" s="66" t="s">
        <v>233</v>
      </c>
      <c r="E21" s="67"/>
      <c r="F21" s="62" t="s">
        <v>273</v>
      </c>
    </row>
    <row r="22" spans="3:6" ht="56.25">
      <c r="C22" s="22">
        <v>10000039297</v>
      </c>
      <c r="D22" s="66" t="s">
        <v>59</v>
      </c>
      <c r="E22" s="67">
        <v>1967</v>
      </c>
      <c r="F22" s="62" t="s">
        <v>135</v>
      </c>
    </row>
    <row r="23" spans="3:6" ht="56.25">
      <c r="C23" s="22">
        <v>10000039363</v>
      </c>
      <c r="D23" s="66" t="s">
        <v>97</v>
      </c>
      <c r="E23" s="67">
        <v>1958</v>
      </c>
      <c r="F23" s="62" t="s">
        <v>194</v>
      </c>
    </row>
    <row r="24" spans="3:6" ht="37.5">
      <c r="C24" s="22">
        <v>10000042439</v>
      </c>
      <c r="D24" s="66" t="s">
        <v>310</v>
      </c>
      <c r="E24" s="67">
        <v>1994</v>
      </c>
      <c r="F24" s="62" t="s">
        <v>231</v>
      </c>
    </row>
    <row r="25" spans="3:6" ht="75">
      <c r="C25" s="22">
        <v>10000039403</v>
      </c>
      <c r="D25" s="66" t="s">
        <v>137</v>
      </c>
      <c r="E25" s="67">
        <v>2001</v>
      </c>
      <c r="F25" s="62" t="s">
        <v>25</v>
      </c>
    </row>
    <row r="26" spans="3:6" ht="18.75">
      <c r="C26" s="22">
        <v>10000042479</v>
      </c>
      <c r="D26" s="66" t="s">
        <v>39</v>
      </c>
      <c r="E26" s="67"/>
      <c r="F26" s="62" t="s">
        <v>166</v>
      </c>
    </row>
    <row r="27" spans="3:6" ht="55.5" customHeight="1">
      <c r="C27" s="22">
        <v>10000039448</v>
      </c>
      <c r="D27" s="66" t="s">
        <v>173</v>
      </c>
      <c r="E27" s="67">
        <v>1958</v>
      </c>
      <c r="F27" s="62" t="s">
        <v>272</v>
      </c>
    </row>
    <row r="28" spans="3:6" ht="18.75">
      <c r="C28" s="22">
        <v>10000042519</v>
      </c>
      <c r="D28" s="66" t="s">
        <v>76</v>
      </c>
      <c r="E28" s="67">
        <v>2010</v>
      </c>
      <c r="F28" s="62" t="s">
        <v>143</v>
      </c>
    </row>
    <row r="29" spans="3:6" ht="75">
      <c r="C29" s="22">
        <v>10000039510</v>
      </c>
      <c r="D29" s="66" t="s">
        <v>77</v>
      </c>
      <c r="E29" s="67">
        <v>1958</v>
      </c>
      <c r="F29" s="62" t="s">
        <v>223</v>
      </c>
    </row>
    <row r="30" spans="3:6" ht="37.5">
      <c r="C30" s="22">
        <v>10000042579</v>
      </c>
      <c r="D30" s="66" t="s">
        <v>111</v>
      </c>
      <c r="E30" s="67"/>
      <c r="F30" s="62" t="s">
        <v>193</v>
      </c>
    </row>
    <row r="31" spans="3:6" ht="56.25">
      <c r="C31" s="22">
        <v>10000039556</v>
      </c>
      <c r="D31" s="66" t="s">
        <v>257</v>
      </c>
      <c r="E31" s="67">
        <v>1967</v>
      </c>
      <c r="F31" s="62" t="s">
        <v>30</v>
      </c>
    </row>
    <row r="32" spans="3:6" ht="18.75">
      <c r="C32" s="22">
        <v>10000042619</v>
      </c>
      <c r="D32" s="66" t="s">
        <v>155</v>
      </c>
      <c r="E32" s="67"/>
      <c r="F32" s="62" t="s">
        <v>249</v>
      </c>
    </row>
    <row r="33" spans="3:6" ht="56.25">
      <c r="C33" s="22">
        <v>10000039595</v>
      </c>
      <c r="D33" s="66" t="s">
        <v>104</v>
      </c>
      <c r="E33" s="67">
        <v>1970</v>
      </c>
      <c r="F33" s="62" t="s">
        <v>191</v>
      </c>
    </row>
    <row r="34" spans="3:6" ht="18.75">
      <c r="C34" s="22">
        <v>10000042699</v>
      </c>
      <c r="D34" s="66" t="s">
        <v>197</v>
      </c>
      <c r="E34" s="67"/>
      <c r="F34" s="62" t="s">
        <v>232</v>
      </c>
    </row>
    <row r="35" spans="3:6" ht="75">
      <c r="C35" s="22">
        <v>10000039646</v>
      </c>
      <c r="D35" s="66" t="s">
        <v>206</v>
      </c>
      <c r="E35" s="67">
        <v>1968</v>
      </c>
      <c r="F35" s="62" t="s">
        <v>57</v>
      </c>
    </row>
    <row r="36" spans="3:6" ht="18.75">
      <c r="C36" s="22">
        <v>10000042739</v>
      </c>
      <c r="D36" s="66" t="s">
        <v>107</v>
      </c>
      <c r="E36" s="67"/>
      <c r="F36" s="62" t="s">
        <v>42</v>
      </c>
    </row>
    <row r="37" spans="3:6" ht="56.25">
      <c r="C37" s="22">
        <v>10000039691</v>
      </c>
      <c r="D37" s="66" t="s">
        <v>246</v>
      </c>
      <c r="E37" s="67">
        <v>1968</v>
      </c>
      <c r="F37" s="62" t="s">
        <v>253</v>
      </c>
    </row>
    <row r="38" spans="3:6" ht="18.75">
      <c r="C38" s="22">
        <v>10000042779</v>
      </c>
      <c r="D38" s="66" t="s">
        <v>147</v>
      </c>
      <c r="E38" s="67"/>
      <c r="F38" s="62" t="s">
        <v>207</v>
      </c>
    </row>
    <row r="39" spans="3:6" ht="75">
      <c r="C39" s="22">
        <v>10000039730</v>
      </c>
      <c r="D39" s="66" t="s">
        <v>225</v>
      </c>
      <c r="E39" s="67">
        <v>1965</v>
      </c>
      <c r="F39" s="62" t="s">
        <v>278</v>
      </c>
    </row>
    <row r="40" spans="3:6" ht="37.5">
      <c r="C40" s="22">
        <v>10000042819</v>
      </c>
      <c r="D40" s="66" t="s">
        <v>1</v>
      </c>
      <c r="E40" s="67"/>
      <c r="F40" s="62" t="s">
        <v>209</v>
      </c>
    </row>
    <row r="41" spans="3:6" ht="56.25">
      <c r="C41" s="22">
        <v>10000039769</v>
      </c>
      <c r="D41" s="66" t="s">
        <v>262</v>
      </c>
      <c r="E41" s="67">
        <v>1958</v>
      </c>
      <c r="F41" s="62" t="s">
        <v>256</v>
      </c>
    </row>
    <row r="42" spans="3:6" ht="18.75">
      <c r="C42" s="22">
        <v>10000042859</v>
      </c>
      <c r="D42" s="66" t="s">
        <v>243</v>
      </c>
      <c r="E42" s="67">
        <v>2000</v>
      </c>
      <c r="F42" s="62" t="s">
        <v>101</v>
      </c>
    </row>
    <row r="43" spans="3:6" ht="56.25">
      <c r="C43" s="22">
        <v>10000039808</v>
      </c>
      <c r="D43" s="66" t="s">
        <v>302</v>
      </c>
      <c r="E43" s="67">
        <v>1967</v>
      </c>
      <c r="F43" s="62" t="s">
        <v>115</v>
      </c>
    </row>
    <row r="44" spans="3:6" ht="18.75">
      <c r="C44" s="22">
        <v>10000042899</v>
      </c>
      <c r="D44" s="66" t="s">
        <v>83</v>
      </c>
      <c r="E44" s="67">
        <v>2002</v>
      </c>
      <c r="F44" s="62" t="s">
        <v>176</v>
      </c>
    </row>
    <row r="45" spans="3:6" ht="56.25">
      <c r="C45" s="22">
        <v>10000039847</v>
      </c>
      <c r="D45" s="66" t="s">
        <v>31</v>
      </c>
      <c r="E45" s="67">
        <v>1968</v>
      </c>
      <c r="F45" s="62" t="s">
        <v>98</v>
      </c>
    </row>
    <row r="46" spans="3:6" ht="18.75">
      <c r="C46" s="22">
        <v>10000042939</v>
      </c>
      <c r="D46" s="66" t="s">
        <v>276</v>
      </c>
      <c r="E46" s="67">
        <v>2001</v>
      </c>
      <c r="F46" s="62" t="s">
        <v>88</v>
      </c>
    </row>
    <row r="47" spans="3:6" ht="75">
      <c r="C47" s="22">
        <v>10000039886</v>
      </c>
      <c r="D47" s="66" t="s">
        <v>71</v>
      </c>
      <c r="E47" s="67">
        <v>1966</v>
      </c>
      <c r="F47" s="62" t="s">
        <v>263</v>
      </c>
    </row>
    <row r="48" spans="3:6" ht="18.75">
      <c r="C48" s="22">
        <v>10000042979</v>
      </c>
      <c r="D48" s="66" t="s">
        <v>281</v>
      </c>
      <c r="E48" s="67">
        <v>2002</v>
      </c>
      <c r="F48" s="62" t="s">
        <v>153</v>
      </c>
    </row>
    <row r="49" spans="3:6" ht="75">
      <c r="C49" s="22">
        <v>10000039925</v>
      </c>
      <c r="D49" s="66" t="s">
        <v>110</v>
      </c>
      <c r="E49" s="67">
        <v>1969</v>
      </c>
      <c r="F49" s="62" t="s">
        <v>113</v>
      </c>
    </row>
    <row r="50" spans="3:6" ht="18.75">
      <c r="C50" s="22">
        <v>10000043039</v>
      </c>
      <c r="D50" s="66" t="s">
        <v>9</v>
      </c>
      <c r="E50" s="67">
        <v>2001</v>
      </c>
      <c r="F50" s="62" t="s">
        <v>139</v>
      </c>
    </row>
    <row r="51" spans="3:6" ht="75">
      <c r="C51" s="22">
        <v>10000039966</v>
      </c>
      <c r="D51" s="66" t="s">
        <v>202</v>
      </c>
      <c r="E51" s="67">
        <v>1970</v>
      </c>
      <c r="F51" s="62" t="s">
        <v>251</v>
      </c>
    </row>
    <row r="52" spans="3:6" ht="37.5">
      <c r="C52" s="22">
        <v>10000043079</v>
      </c>
      <c r="D52" s="66" t="s">
        <v>54</v>
      </c>
      <c r="E52" s="67">
        <v>2001</v>
      </c>
      <c r="F52" s="62" t="s">
        <v>219</v>
      </c>
    </row>
    <row r="53" spans="3:6" ht="56.25">
      <c r="C53" s="22">
        <v>10000043138</v>
      </c>
      <c r="D53" s="66" t="s">
        <v>90</v>
      </c>
      <c r="E53" s="67">
        <v>2001</v>
      </c>
      <c r="F53" s="62" t="s">
        <v>152</v>
      </c>
    </row>
    <row r="54" spans="3:6" ht="56.25">
      <c r="C54" s="22">
        <v>10000043178</v>
      </c>
      <c r="D54" s="66" t="s">
        <v>311</v>
      </c>
      <c r="E54" s="67">
        <v>2001</v>
      </c>
      <c r="F54" s="62" t="s">
        <v>175</v>
      </c>
    </row>
    <row r="55" spans="3:6" ht="56.25">
      <c r="C55" s="22">
        <v>10000040011</v>
      </c>
      <c r="D55" s="66" t="s">
        <v>226</v>
      </c>
      <c r="E55" s="67">
        <v>1975</v>
      </c>
      <c r="F55" s="62" t="s">
        <v>252</v>
      </c>
    </row>
    <row r="56" spans="3:6" ht="37.5">
      <c r="C56" s="22">
        <v>10000043218</v>
      </c>
      <c r="D56" s="66" t="s">
        <v>41</v>
      </c>
      <c r="E56" s="67">
        <v>2002</v>
      </c>
      <c r="F56" s="62" t="s">
        <v>112</v>
      </c>
    </row>
    <row r="57" spans="3:6" ht="75">
      <c r="C57" s="22">
        <v>10000040050</v>
      </c>
      <c r="D57" s="66" t="s">
        <v>307</v>
      </c>
      <c r="E57" s="67">
        <v>1976</v>
      </c>
      <c r="F57" s="62" t="s">
        <v>102</v>
      </c>
    </row>
    <row r="58" spans="3:6" ht="37.5">
      <c r="C58" s="22">
        <v>10000043258</v>
      </c>
      <c r="D58" s="66" t="s">
        <v>60</v>
      </c>
      <c r="E58" s="67">
        <v>2000</v>
      </c>
      <c r="F58" s="62" t="s">
        <v>230</v>
      </c>
    </row>
    <row r="59" spans="3:6" ht="75">
      <c r="C59" s="22">
        <v>10000041030</v>
      </c>
      <c r="D59" s="66" t="s">
        <v>38</v>
      </c>
      <c r="E59" s="67">
        <v>1986</v>
      </c>
      <c r="F59" s="62" t="s">
        <v>170</v>
      </c>
    </row>
    <row r="60" spans="3:6" ht="18.75">
      <c r="C60" s="22">
        <v>10000043298</v>
      </c>
      <c r="D60" s="66" t="s">
        <v>92</v>
      </c>
      <c r="E60" s="67">
        <v>2004</v>
      </c>
      <c r="F60" s="62" t="s">
        <v>204</v>
      </c>
    </row>
    <row r="61" spans="3:6" ht="56.25">
      <c r="C61" s="22">
        <v>10000040148</v>
      </c>
      <c r="D61" s="66" t="s">
        <v>198</v>
      </c>
      <c r="E61" s="67">
        <v>1997</v>
      </c>
      <c r="F61" s="62" t="s">
        <v>5</v>
      </c>
    </row>
    <row r="62" spans="3:6" ht="18.75">
      <c r="C62" s="22">
        <v>10000043338</v>
      </c>
      <c r="D62" s="66" t="s">
        <v>288</v>
      </c>
      <c r="E62" s="67">
        <v>2002</v>
      </c>
      <c r="F62" s="62" t="s">
        <v>294</v>
      </c>
    </row>
    <row r="63" spans="3:6" ht="93.75">
      <c r="C63" s="22">
        <v>10000040189</v>
      </c>
      <c r="D63" s="66" t="s">
        <v>238</v>
      </c>
      <c r="E63" s="67">
        <v>1997</v>
      </c>
      <c r="F63" s="62" t="s">
        <v>290</v>
      </c>
    </row>
    <row r="64" spans="3:6" ht="37.5">
      <c r="C64" s="22">
        <v>10000043378</v>
      </c>
      <c r="D64" s="66" t="s">
        <v>248</v>
      </c>
      <c r="E64" s="67">
        <v>2001</v>
      </c>
      <c r="F64" s="62" t="s">
        <v>99</v>
      </c>
    </row>
    <row r="65" spans="3:6" ht="112.5">
      <c r="C65" s="22">
        <v>10000040273</v>
      </c>
      <c r="D65" s="66" t="s">
        <v>58</v>
      </c>
      <c r="E65" s="67">
        <v>1997</v>
      </c>
      <c r="F65" s="62" t="s">
        <v>158</v>
      </c>
    </row>
    <row r="66" spans="3:6" ht="18.75">
      <c r="C66" s="22">
        <v>10000043418</v>
      </c>
      <c r="D66" s="66" t="s">
        <v>128</v>
      </c>
      <c r="E66" s="67">
        <v>2000</v>
      </c>
      <c r="F66" s="62" t="s">
        <v>300</v>
      </c>
    </row>
    <row r="67" spans="3:6" ht="56.25">
      <c r="C67" s="22">
        <v>10000040317</v>
      </c>
      <c r="D67" s="66" t="s">
        <v>0</v>
      </c>
      <c r="E67" s="67">
        <v>1998</v>
      </c>
      <c r="F67" s="62" t="s">
        <v>125</v>
      </c>
    </row>
    <row r="68" spans="3:6" ht="18.75">
      <c r="C68" s="22">
        <v>10000043458</v>
      </c>
      <c r="D68" s="66" t="s">
        <v>6</v>
      </c>
      <c r="E68" s="67">
        <v>2004</v>
      </c>
      <c r="F68" s="62" t="s">
        <v>236</v>
      </c>
    </row>
    <row r="69" spans="3:6" ht="93.75">
      <c r="C69" s="22">
        <v>10000040364</v>
      </c>
      <c r="D69" s="66" t="s">
        <v>45</v>
      </c>
      <c r="E69" s="67">
        <v>1999</v>
      </c>
      <c r="F69" s="62" t="s">
        <v>114</v>
      </c>
    </row>
    <row r="70" spans="3:6" ht="93.75">
      <c r="C70" s="22">
        <v>10000040409</v>
      </c>
      <c r="D70" s="66" t="s">
        <v>82</v>
      </c>
      <c r="E70" s="67">
        <v>1999</v>
      </c>
      <c r="F70" s="62" t="s">
        <v>183</v>
      </c>
    </row>
    <row r="71" spans="3:6" ht="18.75">
      <c r="C71" s="22">
        <v>10000043538</v>
      </c>
      <c r="D71" s="66" t="s">
        <v>297</v>
      </c>
      <c r="E71" s="67">
        <v>2004</v>
      </c>
      <c r="F71" s="62" t="s">
        <v>72</v>
      </c>
    </row>
    <row r="72" spans="3:6" ht="75">
      <c r="C72" s="22">
        <v>10000040451</v>
      </c>
      <c r="D72" s="66" t="s">
        <v>304</v>
      </c>
      <c r="E72" s="67">
        <v>1999</v>
      </c>
      <c r="F72" s="62" t="s">
        <v>67</v>
      </c>
    </row>
    <row r="73" spans="3:6" ht="18.75">
      <c r="C73" s="22">
        <v>10000043578</v>
      </c>
      <c r="D73" s="66" t="s">
        <v>285</v>
      </c>
      <c r="E73" s="67">
        <v>2001</v>
      </c>
      <c r="F73" s="62" t="s">
        <v>271</v>
      </c>
    </row>
    <row r="74" spans="3:6" ht="93.75">
      <c r="C74" s="22">
        <v>10000040492</v>
      </c>
      <c r="D74" s="66" t="s">
        <v>32</v>
      </c>
      <c r="E74" s="67">
        <v>2000</v>
      </c>
      <c r="F74" s="62" t="s">
        <v>286</v>
      </c>
    </row>
    <row r="75" spans="3:6" ht="18.75">
      <c r="C75" s="22">
        <v>10000056302</v>
      </c>
      <c r="D75" s="66" t="s">
        <v>126</v>
      </c>
      <c r="E75" s="67">
        <v>2001</v>
      </c>
      <c r="F75" s="62" t="s">
        <v>63</v>
      </c>
    </row>
    <row r="76" spans="3:6" ht="112.5">
      <c r="C76" s="22">
        <v>10000040531</v>
      </c>
      <c r="D76" s="66" t="s">
        <v>185</v>
      </c>
      <c r="E76" s="67">
        <v>2000</v>
      </c>
      <c r="F76" s="62" t="s">
        <v>186</v>
      </c>
    </row>
    <row r="77" spans="3:6" ht="18.75">
      <c r="C77" s="22">
        <v>10000043658</v>
      </c>
      <c r="D77" s="66" t="s">
        <v>106</v>
      </c>
      <c r="E77" s="67">
        <v>2005</v>
      </c>
      <c r="F77" s="62" t="s">
        <v>195</v>
      </c>
    </row>
    <row r="78" spans="3:6" ht="56.25">
      <c r="C78" s="22">
        <v>10000040574</v>
      </c>
      <c r="D78" s="66" t="s">
        <v>69</v>
      </c>
      <c r="E78" s="67">
        <v>2000</v>
      </c>
      <c r="F78" s="62" t="s">
        <v>220</v>
      </c>
    </row>
    <row r="79" spans="3:6" ht="75">
      <c r="C79" s="22">
        <v>10000040615</v>
      </c>
      <c r="D79" s="66" t="s">
        <v>280</v>
      </c>
      <c r="E79" s="67">
        <v>2001</v>
      </c>
      <c r="F79" s="62" t="s">
        <v>305</v>
      </c>
    </row>
    <row r="80" spans="3:6" ht="18.75">
      <c r="C80" s="22">
        <v>10000043738</v>
      </c>
      <c r="D80" s="66" t="s">
        <v>295</v>
      </c>
      <c r="E80" s="67">
        <v>2005</v>
      </c>
      <c r="F80" s="62" t="s">
        <v>123</v>
      </c>
    </row>
    <row r="81" spans="3:6" ht="75">
      <c r="C81" s="22">
        <v>10000040660</v>
      </c>
      <c r="D81" s="66" t="s">
        <v>8</v>
      </c>
      <c r="E81" s="67">
        <v>2004</v>
      </c>
      <c r="F81" s="62" t="s">
        <v>296</v>
      </c>
    </row>
    <row r="82" spans="3:6" ht="18.75">
      <c r="C82" s="22">
        <v>10000043778</v>
      </c>
      <c r="D82" s="66" t="s">
        <v>224</v>
      </c>
      <c r="E82" s="67">
        <v>2005</v>
      </c>
      <c r="F82" s="62" t="s">
        <v>118</v>
      </c>
    </row>
    <row r="83" spans="3:6" ht="56.25">
      <c r="C83" s="22">
        <v>10000040705</v>
      </c>
      <c r="D83" s="66" t="s">
        <v>52</v>
      </c>
      <c r="E83" s="67">
        <v>2003</v>
      </c>
      <c r="F83" s="62" t="s">
        <v>279</v>
      </c>
    </row>
    <row r="84" spans="3:6" ht="93.75">
      <c r="C84" s="22">
        <v>10000040745</v>
      </c>
      <c r="D84" s="66" t="s">
        <v>177</v>
      </c>
      <c r="E84" s="67">
        <v>2003</v>
      </c>
      <c r="F84" s="62" t="s">
        <v>258</v>
      </c>
    </row>
    <row r="85" spans="3:6" ht="37.5">
      <c r="C85" s="22">
        <v>10000043818</v>
      </c>
      <c r="D85" s="66" t="s">
        <v>301</v>
      </c>
      <c r="E85" s="67">
        <v>2006</v>
      </c>
      <c r="F85" s="62" t="s">
        <v>26</v>
      </c>
    </row>
    <row r="86" spans="3:6" ht="37.5">
      <c r="C86" s="22">
        <v>10000048729</v>
      </c>
      <c r="D86" s="66" t="s">
        <v>56</v>
      </c>
      <c r="E86" s="67">
        <v>2014</v>
      </c>
      <c r="F86" s="62" t="s">
        <v>91</v>
      </c>
    </row>
    <row r="87" spans="3:6" ht="37.5">
      <c r="C87" s="22">
        <v>10000043858</v>
      </c>
      <c r="D87" s="66" t="s">
        <v>131</v>
      </c>
      <c r="E87" s="67">
        <v>2010</v>
      </c>
      <c r="F87" s="62" t="s">
        <v>180</v>
      </c>
    </row>
    <row r="88" spans="3:6" ht="18.75">
      <c r="C88" s="22">
        <v>10000048280</v>
      </c>
      <c r="D88" s="66" t="s">
        <v>287</v>
      </c>
      <c r="E88" s="67">
        <v>2012</v>
      </c>
      <c r="F88" s="62" t="s">
        <v>270</v>
      </c>
    </row>
    <row r="89" spans="3:6" ht="18.75">
      <c r="C89" s="22">
        <v>10000044198</v>
      </c>
      <c r="D89" s="66" t="s">
        <v>70</v>
      </c>
      <c r="E89" s="67">
        <v>2011</v>
      </c>
      <c r="F89" s="62" t="s">
        <v>75</v>
      </c>
    </row>
    <row r="90" spans="3:6" ht="18.75">
      <c r="C90" s="22">
        <v>10000056693</v>
      </c>
      <c r="D90" s="66" t="s">
        <v>240</v>
      </c>
      <c r="E90" s="67">
        <v>2018</v>
      </c>
      <c r="F90" s="62" t="s">
        <v>74</v>
      </c>
    </row>
    <row r="91" spans="3:6" ht="18.75">
      <c r="C91" s="22">
        <v>10000043898</v>
      </c>
      <c r="D91" s="66" t="s">
        <v>291</v>
      </c>
      <c r="E91" s="67">
        <v>2005</v>
      </c>
      <c r="F91" s="62" t="s">
        <v>174</v>
      </c>
    </row>
    <row r="92" spans="3:6" ht="18.75">
      <c r="C92" s="22">
        <v>10000056703</v>
      </c>
      <c r="D92" s="66" t="s">
        <v>239</v>
      </c>
      <c r="E92" s="67">
        <v>2020</v>
      </c>
      <c r="F92" s="62" t="s">
        <v>201</v>
      </c>
    </row>
    <row r="93" spans="3:6" ht="37.5">
      <c r="C93" s="22">
        <v>10000044278</v>
      </c>
      <c r="D93" s="66" t="s">
        <v>16</v>
      </c>
      <c r="E93" s="67">
        <v>2005</v>
      </c>
      <c r="F93" s="62" t="s">
        <v>136</v>
      </c>
    </row>
    <row r="94" spans="3:6" ht="18.75">
      <c r="C94" s="22">
        <v>10000044318</v>
      </c>
      <c r="D94" s="66" t="s">
        <v>13</v>
      </c>
      <c r="E94" s="67">
        <v>2011</v>
      </c>
      <c r="F94" s="62" t="s">
        <v>12</v>
      </c>
    </row>
    <row r="95" spans="3:6" ht="18.75">
      <c r="C95" s="22">
        <v>10000043998</v>
      </c>
      <c r="D95" s="66" t="s">
        <v>205</v>
      </c>
      <c r="E95" s="67">
        <v>2010</v>
      </c>
      <c r="F95" s="62" t="s">
        <v>86</v>
      </c>
    </row>
    <row r="96" spans="3:6" ht="18.75">
      <c r="C96" s="22">
        <v>10000044358</v>
      </c>
      <c r="D96" s="66" t="s">
        <v>78</v>
      </c>
      <c r="E96" s="67">
        <v>2011</v>
      </c>
      <c r="F96" s="62" t="s">
        <v>171</v>
      </c>
    </row>
    <row r="97" spans="3:6" ht="37.5">
      <c r="C97" s="22">
        <v>10000048217</v>
      </c>
      <c r="D97" s="66" t="s">
        <v>299</v>
      </c>
      <c r="E97" s="67">
        <v>2012</v>
      </c>
      <c r="F97" s="62" t="s">
        <v>50</v>
      </c>
    </row>
    <row r="98" spans="3:6" ht="18.75">
      <c r="C98" s="22">
        <v>10000044038</v>
      </c>
      <c r="D98" s="66" t="s">
        <v>144</v>
      </c>
      <c r="E98" s="67">
        <v>2008</v>
      </c>
      <c r="F98" s="62" t="s">
        <v>65</v>
      </c>
    </row>
    <row r="99" spans="3:6" ht="18.75">
      <c r="C99" s="22">
        <v>10000048933</v>
      </c>
      <c r="D99" s="66" t="s">
        <v>20</v>
      </c>
      <c r="E99" s="67">
        <v>2013</v>
      </c>
      <c r="F99" s="62" t="s">
        <v>167</v>
      </c>
    </row>
    <row r="100" spans="3:6" ht="18.75">
      <c r="C100" s="22">
        <v>10000044078</v>
      </c>
      <c r="D100" s="66" t="s">
        <v>141</v>
      </c>
      <c r="E100" s="67">
        <v>2010</v>
      </c>
      <c r="F100" s="62" t="s">
        <v>61</v>
      </c>
    </row>
    <row r="101" spans="3:6" ht="37.5">
      <c r="C101" s="22">
        <v>10000048973</v>
      </c>
      <c r="D101" s="66" t="s">
        <v>184</v>
      </c>
      <c r="E101" s="67">
        <v>2004</v>
      </c>
      <c r="F101" s="62" t="s">
        <v>306</v>
      </c>
    </row>
    <row r="102" spans="3:6" ht="18.75">
      <c r="C102" s="22">
        <v>10000044398</v>
      </c>
      <c r="D102" s="66" t="s">
        <v>227</v>
      </c>
      <c r="E102" s="67">
        <v>2010</v>
      </c>
      <c r="F102" s="62" t="s">
        <v>151</v>
      </c>
    </row>
    <row r="103" spans="3:6" ht="18.75">
      <c r="C103" s="22">
        <v>10000044118</v>
      </c>
      <c r="D103" s="66" t="s">
        <v>181</v>
      </c>
      <c r="E103" s="67">
        <v>2009</v>
      </c>
      <c r="F103" s="62" t="s">
        <v>127</v>
      </c>
    </row>
    <row r="104" spans="3:6" ht="18.75">
      <c r="C104" s="22">
        <v>10000048649</v>
      </c>
      <c r="D104" s="66" t="s">
        <v>124</v>
      </c>
      <c r="E104" s="67">
        <v>2005</v>
      </c>
      <c r="F104" s="62" t="s">
        <v>28</v>
      </c>
    </row>
    <row r="105" spans="3:6" ht="18.75">
      <c r="C105" s="22">
        <v>10000044438</v>
      </c>
      <c r="D105" s="66" t="s">
        <v>189</v>
      </c>
      <c r="E105" s="67">
        <v>2011</v>
      </c>
      <c r="F105" s="62" t="s">
        <v>162</v>
      </c>
    </row>
    <row r="106" spans="3:6" ht="18.75">
      <c r="C106" s="22">
        <v>10000048609</v>
      </c>
      <c r="D106" s="66" t="s">
        <v>203</v>
      </c>
      <c r="E106" s="67">
        <v>2005</v>
      </c>
      <c r="F106" s="62" t="s">
        <v>242</v>
      </c>
    </row>
    <row r="107" spans="3:6" ht="18.75">
      <c r="C107" s="22">
        <v>10000044158</v>
      </c>
      <c r="D107" s="66" t="s">
        <v>109</v>
      </c>
      <c r="E107" s="67">
        <v>2009</v>
      </c>
      <c r="F107" s="62" t="s">
        <v>140</v>
      </c>
    </row>
    <row r="108" spans="3:6" ht="18.75">
      <c r="C108" s="22">
        <v>10000044478</v>
      </c>
      <c r="D108" s="66" t="s">
        <v>130</v>
      </c>
      <c r="E108" s="67">
        <v>2011</v>
      </c>
      <c r="F108" s="62" t="s">
        <v>100</v>
      </c>
    </row>
    <row r="109" spans="3:6" ht="18.75">
      <c r="C109" s="22">
        <v>10000044518</v>
      </c>
      <c r="D109" s="66" t="s">
        <v>182</v>
      </c>
      <c r="E109" s="67">
        <v>2011</v>
      </c>
      <c r="F109" s="62" t="s">
        <v>274</v>
      </c>
    </row>
    <row r="110" spans="3:6" ht="18.75">
      <c r="C110" s="22">
        <v>10000054391</v>
      </c>
      <c r="D110" s="66" t="s">
        <v>133</v>
      </c>
      <c r="E110" s="67">
        <v>2016</v>
      </c>
      <c r="F110" s="62" t="s">
        <v>132</v>
      </c>
    </row>
    <row r="111" spans="3:6" ht="18.75">
      <c r="C111" s="22">
        <v>10000055126</v>
      </c>
      <c r="D111" s="66" t="s">
        <v>10</v>
      </c>
      <c r="E111" s="67">
        <v>2016</v>
      </c>
      <c r="F111" s="62" t="s">
        <v>37</v>
      </c>
    </row>
    <row r="112" spans="3:6" ht="18.75">
      <c r="C112" s="22">
        <v>10000055641</v>
      </c>
      <c r="D112" s="66" t="s">
        <v>284</v>
      </c>
      <c r="E112" s="67">
        <v>2017</v>
      </c>
      <c r="F112" s="62" t="s">
        <v>53</v>
      </c>
    </row>
    <row r="113" spans="3:6" ht="18.75">
      <c r="C113" s="22">
        <v>10000055463</v>
      </c>
      <c r="D113" s="66" t="s">
        <v>150</v>
      </c>
      <c r="E113" s="67">
        <v>2017</v>
      </c>
      <c r="F113" s="62" t="s">
        <v>23</v>
      </c>
    </row>
    <row r="114" spans="3:6" ht="37.5">
      <c r="C114" s="22">
        <v>10000055905</v>
      </c>
      <c r="D114" s="66" t="s">
        <v>55</v>
      </c>
      <c r="E114" s="67">
        <v>2017</v>
      </c>
      <c r="F114" s="62" t="s">
        <v>64</v>
      </c>
    </row>
    <row r="115" spans="3:6" ht="18.75">
      <c r="C115" s="22">
        <v>10000055971</v>
      </c>
      <c r="D115" s="66" t="s">
        <v>3</v>
      </c>
      <c r="E115" s="67">
        <v>2017</v>
      </c>
      <c r="F115" s="62" t="s">
        <v>121</v>
      </c>
    </row>
    <row r="116" spans="3:6" ht="18.75">
      <c r="C116" s="22">
        <v>10000056013</v>
      </c>
      <c r="D116" s="66" t="s">
        <v>145</v>
      </c>
      <c r="E116" s="67">
        <v>2017</v>
      </c>
      <c r="F116" s="62" t="s">
        <v>298</v>
      </c>
    </row>
    <row r="117" spans="3:6" ht="18.75">
      <c r="C117" s="22">
        <v>10000056398</v>
      </c>
      <c r="D117" s="66" t="s">
        <v>79</v>
      </c>
      <c r="E117" s="67">
        <v>2018</v>
      </c>
      <c r="F117" s="62" t="s">
        <v>36</v>
      </c>
    </row>
    <row r="118" spans="3:6" ht="18.75">
      <c r="C118" s="22">
        <v>10000056558</v>
      </c>
      <c r="D118" s="66" t="s">
        <v>17</v>
      </c>
      <c r="E118" s="67">
        <v>2018</v>
      </c>
      <c r="F118" s="62" t="s">
        <v>21</v>
      </c>
    </row>
    <row r="119" spans="3:6" ht="37.5">
      <c r="C119" s="22">
        <v>10000056694</v>
      </c>
      <c r="D119" s="66" t="s">
        <v>33</v>
      </c>
      <c r="E119" s="67">
        <v>2008</v>
      </c>
      <c r="F119" s="62" t="s">
        <v>247</v>
      </c>
    </row>
    <row r="120" spans="3:6" ht="37.5">
      <c r="C120" s="22">
        <v>10000056695</v>
      </c>
      <c r="D120" s="66" t="s">
        <v>190</v>
      </c>
      <c r="E120" s="67">
        <v>2007</v>
      </c>
      <c r="F120" s="62" t="s">
        <v>228</v>
      </c>
    </row>
    <row r="121" spans="3:6" ht="37.5">
      <c r="C121" s="22">
        <v>10000056696</v>
      </c>
      <c r="D121" s="66" t="s">
        <v>7</v>
      </c>
      <c r="E121" s="67">
        <v>2008</v>
      </c>
      <c r="F121" s="62" t="s">
        <v>146</v>
      </c>
    </row>
    <row r="122" spans="3:6" ht="56.25">
      <c r="C122" s="22">
        <v>10000056697</v>
      </c>
      <c r="D122" s="66" t="s">
        <v>178</v>
      </c>
      <c r="E122" s="67">
        <v>2019</v>
      </c>
      <c r="F122" s="62" t="s">
        <v>27</v>
      </c>
    </row>
    <row r="123" spans="3:6" ht="18.75">
      <c r="C123" s="22">
        <v>10000056699</v>
      </c>
      <c r="D123" s="66" t="s">
        <v>222</v>
      </c>
      <c r="E123" s="67">
        <v>2013</v>
      </c>
      <c r="F123" s="62" t="s">
        <v>149</v>
      </c>
    </row>
    <row r="124" spans="3:6" ht="56.25">
      <c r="C124" s="22">
        <v>10000056698</v>
      </c>
      <c r="D124" s="66" t="s">
        <v>259</v>
      </c>
      <c r="E124" s="67">
        <v>2019</v>
      </c>
      <c r="F124" s="62" t="s">
        <v>254</v>
      </c>
    </row>
    <row r="125" spans="3:6" ht="56.25">
      <c r="C125" s="22">
        <v>10000056701</v>
      </c>
      <c r="D125" s="66" t="s">
        <v>283</v>
      </c>
      <c r="E125" s="67">
        <v>2009</v>
      </c>
      <c r="F125" s="62" t="s">
        <v>89</v>
      </c>
    </row>
    <row r="126" spans="3:6" ht="37.5">
      <c r="C126" s="22">
        <v>10000056700</v>
      </c>
      <c r="D126" s="66" t="s">
        <v>24</v>
      </c>
      <c r="E126" s="67">
        <v>2020</v>
      </c>
      <c r="F126" s="62" t="s">
        <v>43</v>
      </c>
    </row>
    <row r="127" spans="3:6" ht="56.25">
      <c r="C127" s="22">
        <v>10000056702</v>
      </c>
      <c r="D127" s="66" t="s">
        <v>29</v>
      </c>
      <c r="E127" s="67">
        <v>2020</v>
      </c>
      <c r="F127" s="62" t="s">
        <v>269</v>
      </c>
    </row>
    <row r="128" spans="3:6" ht="57" thickBot="1">
      <c r="C128" s="20">
        <v>10000056704</v>
      </c>
      <c r="D128" s="68" t="s">
        <v>179</v>
      </c>
      <c r="E128" s="69">
        <v>2006</v>
      </c>
      <c r="F128" s="63" t="s">
        <v>309</v>
      </c>
    </row>
    <row r="129" ht="15.75" thickTop="1"/>
    <row r="130" spans="3:6" ht="30" customHeight="1">
      <c r="C130" s="23"/>
      <c r="D130" s="78" t="s">
        <v>315</v>
      </c>
      <c r="E130" s="78"/>
      <c r="F130" s="72" t="s">
        <v>49</v>
      </c>
    </row>
    <row r="131" ht="15">
      <c r="F131" s="71" t="s">
        <v>244</v>
      </c>
    </row>
    <row r="132" ht="9.75" customHeight="1"/>
    <row r="133" spans="3:6" ht="19.5" customHeight="1">
      <c r="C133" s="27"/>
      <c r="D133" s="78" t="s">
        <v>316</v>
      </c>
      <c r="E133" s="78"/>
      <c r="F133" s="72" t="s">
        <v>313</v>
      </c>
    </row>
    <row r="134" ht="20.25" customHeight="1">
      <c r="F134" s="71" t="s">
        <v>244</v>
      </c>
    </row>
    <row r="135" spans="3:6" ht="20.25" customHeight="1">
      <c r="C135" s="23"/>
      <c r="D135" s="78" t="s">
        <v>317</v>
      </c>
      <c r="E135" s="78"/>
      <c r="F135" s="72" t="s">
        <v>314</v>
      </c>
    </row>
    <row r="136" ht="15">
      <c r="F136" s="71" t="s">
        <v>244</v>
      </c>
    </row>
    <row r="137" spans="4:6" ht="15">
      <c r="D137" s="76" t="s">
        <v>318</v>
      </c>
      <c r="E137" s="77"/>
      <c r="F137" s="77"/>
    </row>
    <row r="138" spans="4:5" ht="15">
      <c r="D138" s="59"/>
      <c r="E138" s="59"/>
    </row>
    <row r="139" ht="7.5" customHeight="1">
      <c r="E139" s="50"/>
    </row>
    <row r="140" spans="4:6" ht="15.75">
      <c r="D140" s="74">
        <v>44153</v>
      </c>
      <c r="E140" s="74"/>
      <c r="F140" s="74"/>
    </row>
  </sheetData>
  <sheetProtection/>
  <mergeCells count="6">
    <mergeCell ref="D140:F140"/>
    <mergeCell ref="C2:F2"/>
    <mergeCell ref="D137:F137"/>
    <mergeCell ref="D130:E130"/>
    <mergeCell ref="D133:E133"/>
    <mergeCell ref="D135:E135"/>
  </mergeCells>
  <printOptions horizontalCentered="1"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62" r:id="rId1"/>
  <headerFooter alignWithMargins="0">
    <oddFooter>&amp;LСписок фондов&amp;C&amp;P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1"/>
  <sheetViews>
    <sheetView zoomScalePageLayoutView="0" workbookViewId="0" topLeftCell="A9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52.00390625" style="0" customWidth="1"/>
    <col min="5" max="5" width="43.28125" style="0" customWidth="1"/>
  </cols>
  <sheetData>
    <row r="2" ht="16.5" thickBot="1">
      <c r="B2" s="4" t="s">
        <v>312</v>
      </c>
    </row>
    <row r="3" spans="2:4" ht="210.75" thickBot="1">
      <c r="B3" s="55" t="s">
        <v>68</v>
      </c>
      <c r="C3" s="56" t="s">
        <v>218</v>
      </c>
      <c r="D3" t="s">
        <v>161</v>
      </c>
    </row>
    <row r="4" spans="2:3" ht="15.75" thickBot="1">
      <c r="B4" s="57" t="s">
        <v>119</v>
      </c>
      <c r="C4" s="58" t="s">
        <v>35</v>
      </c>
    </row>
    <row r="5" ht="27.75" customHeight="1" thickBot="1">
      <c r="B5" s="4" t="s">
        <v>268</v>
      </c>
    </row>
    <row r="6" spans="2:4" s="45" customFormat="1" ht="33.75" customHeight="1" thickBot="1">
      <c r="B6" s="43" t="str">
        <f>"Итого на 01.01."&amp;YEAR_TO+1&amp;" г."</f>
        <v>Итого на 01.01.2022 г.</v>
      </c>
      <c r="C6" s="44" t="str">
        <f>"SELECT "&amp;FUND_COUNT_ALL-FUND_COUNT_RETIRED_ALL&amp;"  as QtyRows "</f>
        <v>SELECT 121  as QtyRows </v>
      </c>
      <c r="D6" s="47"/>
    </row>
    <row r="7" spans="2:4" s="45" customFormat="1" ht="29.25" customHeight="1" thickBot="1">
      <c r="B7" s="48" t="s">
        <v>199</v>
      </c>
      <c r="C7" s="49" t="e">
        <f>"SELECT "&amp;FUND_COUNT_RETIRED&amp;"  as QtyRows "</f>
        <v>#REF!</v>
      </c>
      <c r="D7" s="46"/>
    </row>
    <row r="8" spans="2:3" ht="27.75" customHeight="1" thickBot="1">
      <c r="B8" s="3" t="s">
        <v>289</v>
      </c>
      <c r="C8" s="26" t="str">
        <f>"SELECT "&amp;FUND_COUNT_RECEIPT&amp;" AS QtyRows"</f>
        <v>SELECT 0 AS QtyRows</v>
      </c>
    </row>
    <row r="10" spans="2:4" ht="15.75" thickBot="1">
      <c r="B10" t="s">
        <v>192</v>
      </c>
      <c r="D10" t="s">
        <v>245</v>
      </c>
    </row>
    <row r="11" spans="2:5" ht="189" customHeight="1" thickBot="1">
      <c r="B11" s="3" t="s">
        <v>260</v>
      </c>
      <c r="C11" s="1" t="s">
        <v>95</v>
      </c>
      <c r="D11" s="1" t="s">
        <v>84</v>
      </c>
      <c r="E11" s="1" t="s">
        <v>22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22.00390625" style="0" customWidth="1"/>
    <col min="6" max="6" width="27.421875" style="0" customWidth="1"/>
    <col min="7" max="7" width="23.00390625" style="0" customWidth="1"/>
    <col min="8" max="8" width="28.7109375" style="0" customWidth="1"/>
    <col min="9" max="9" width="12.8515625" style="0" customWidth="1"/>
  </cols>
  <sheetData>
    <row r="1" ht="15">
      <c r="A1">
        <v>5</v>
      </c>
    </row>
    <row r="2" ht="15.75" thickBot="1">
      <c r="C2" s="28" t="s">
        <v>188</v>
      </c>
    </row>
    <row r="3" spans="3:6" ht="34.5" customHeight="1" thickBot="1">
      <c r="C3" s="29" t="s">
        <v>303</v>
      </c>
      <c r="D3" s="30" t="s">
        <v>19</v>
      </c>
      <c r="E3" s="30" t="s">
        <v>80</v>
      </c>
      <c r="F3" s="31" t="s">
        <v>4</v>
      </c>
    </row>
    <row r="4" spans="3:6" ht="17.25" customHeight="1" thickBot="1">
      <c r="C4" s="30">
        <v>1</v>
      </c>
      <c r="D4" s="30">
        <v>2</v>
      </c>
      <c r="E4" s="31">
        <v>3</v>
      </c>
      <c r="F4" s="31">
        <v>4</v>
      </c>
    </row>
    <row r="5" spans="3:10" ht="15">
      <c r="C5" s="32" t="s">
        <v>142</v>
      </c>
      <c r="D5" s="42">
        <v>21916</v>
      </c>
      <c r="E5" s="33" t="s">
        <v>103</v>
      </c>
      <c r="F5" s="33"/>
      <c r="I5" t="s">
        <v>215</v>
      </c>
      <c r="J5" s="2">
        <v>0</v>
      </c>
    </row>
    <row r="6" spans="3:6" ht="17.25" customHeight="1">
      <c r="C6" s="34" t="s">
        <v>265</v>
      </c>
      <c r="D6" s="41">
        <v>41275</v>
      </c>
      <c r="E6" s="36" t="s">
        <v>103</v>
      </c>
      <c r="F6" s="36"/>
    </row>
    <row r="7" spans="3:6" ht="15" customHeight="1">
      <c r="C7" s="37" t="s">
        <v>119</v>
      </c>
      <c r="D7" s="35">
        <v>10000000001</v>
      </c>
      <c r="E7" s="36" t="s">
        <v>103</v>
      </c>
      <c r="F7" s="36"/>
    </row>
    <row r="8" spans="3:6" ht="15" customHeight="1">
      <c r="C8" s="37" t="s">
        <v>214</v>
      </c>
      <c r="D8" s="35" t="s">
        <v>122</v>
      </c>
      <c r="E8" s="36" t="s">
        <v>264</v>
      </c>
      <c r="F8" s="36" t="s">
        <v>47</v>
      </c>
    </row>
    <row r="9" spans="3:6" ht="15" customHeight="1">
      <c r="C9" s="37" t="s">
        <v>217</v>
      </c>
      <c r="D9" s="35">
        <v>1800</v>
      </c>
      <c r="E9" s="36" t="s">
        <v>103</v>
      </c>
      <c r="F9" s="36"/>
    </row>
    <row r="10" spans="3:6" ht="15" customHeight="1">
      <c r="C10" s="37" t="s">
        <v>2</v>
      </c>
      <c r="D10" s="35" t="s">
        <v>292</v>
      </c>
      <c r="E10" s="36" t="s">
        <v>208</v>
      </c>
      <c r="F10" s="36"/>
    </row>
    <row r="11" spans="3:6" ht="15" customHeight="1">
      <c r="C11" s="37" t="s">
        <v>68</v>
      </c>
      <c r="D11" s="35" t="s">
        <v>117</v>
      </c>
      <c r="E11" s="36" t="s">
        <v>47</v>
      </c>
      <c r="F11" s="36" t="s">
        <v>47</v>
      </c>
    </row>
    <row r="12" spans="3:6" ht="15" customHeight="1">
      <c r="C12" s="37" t="s">
        <v>48</v>
      </c>
      <c r="D12" s="35" t="s">
        <v>103</v>
      </c>
      <c r="E12" s="36" t="s">
        <v>103</v>
      </c>
      <c r="F12" s="36" t="s">
        <v>103</v>
      </c>
    </row>
    <row r="13" spans="3:6" ht="15" customHeight="1" thickBot="1">
      <c r="C13" s="38"/>
      <c r="D13" s="39"/>
      <c r="E13" s="40"/>
      <c r="F13" s="40"/>
    </row>
    <row r="14" ht="15" customHeight="1"/>
    <row r="15" spans="3:4" ht="15" customHeight="1">
      <c r="C15" t="s">
        <v>221</v>
      </c>
      <c r="D15" s="2"/>
    </row>
    <row r="16" spans="3:4" ht="15" customHeight="1" thickBot="1">
      <c r="C16" s="28" t="s">
        <v>210</v>
      </c>
      <c r="D16" s="45"/>
    </row>
    <row r="17" spans="3:5" ht="26.25" customHeight="1">
      <c r="C17" s="32" t="s">
        <v>44</v>
      </c>
      <c r="D17" s="51">
        <f>COUNTA(FUND_COUNT_ALL_ROWS)</f>
        <v>122</v>
      </c>
      <c r="E17" s="52" t="s">
        <v>62</v>
      </c>
    </row>
    <row r="18" spans="3:5" ht="15" customHeight="1">
      <c r="C18" s="37" t="s">
        <v>73</v>
      </c>
      <c r="D18" s="35" t="e">
        <f>COUNTIF(FUND_COUNT_RETIRED_ROWS,YEAR_TO)</f>
        <v>#REF!</v>
      </c>
      <c r="E18" s="53" t="s">
        <v>108</v>
      </c>
    </row>
    <row r="19" spans="3:5" ht="15" customHeight="1">
      <c r="C19" s="37" t="s">
        <v>156</v>
      </c>
      <c r="D19" s="35">
        <f>COUNTIF(FUND_COUNT_RECEIPT_ROWS,YEAR_TO)</f>
        <v>0</v>
      </c>
      <c r="E19" s="53" t="s">
        <v>237</v>
      </c>
    </row>
    <row r="20" spans="3:5" ht="15" customHeight="1" thickBot="1">
      <c r="C20" s="38"/>
      <c r="D20" s="39">
        <f>COUNTA(FUND_COUNT_RETIRED_ROWS)</f>
        <v>1</v>
      </c>
      <c r="E20" s="54" t="s">
        <v>94</v>
      </c>
    </row>
    <row r="21" ht="33.75" customHeight="1" thickBot="1"/>
    <row r="22" spans="2:8" ht="32.25" customHeight="1" thickBot="1" thickTop="1">
      <c r="B22" s="13" t="s">
        <v>134</v>
      </c>
      <c r="C22" s="13" t="s">
        <v>154</v>
      </c>
      <c r="D22" s="13" t="s">
        <v>212</v>
      </c>
      <c r="E22" s="13" t="s">
        <v>165</v>
      </c>
      <c r="F22" s="13" t="s">
        <v>213</v>
      </c>
      <c r="G22" s="13" t="s">
        <v>196</v>
      </c>
      <c r="H22" s="13"/>
    </row>
    <row r="23" spans="2:8" ht="15" customHeight="1" thickBot="1" thickTop="1">
      <c r="B23" s="13">
        <v>1</v>
      </c>
      <c r="C23" s="13">
        <v>2</v>
      </c>
      <c r="D23" s="13">
        <v>3</v>
      </c>
      <c r="E23" s="13">
        <v>4</v>
      </c>
      <c r="F23" s="13">
        <v>5</v>
      </c>
      <c r="G23" s="13">
        <v>6</v>
      </c>
      <c r="H23" s="13"/>
    </row>
    <row r="24" spans="2:8" ht="15.75" thickTop="1">
      <c r="B24" s="25">
        <v>5</v>
      </c>
      <c r="C24" s="24" t="s">
        <v>68</v>
      </c>
      <c r="D24" s="6" t="s">
        <v>187</v>
      </c>
      <c r="E24" s="15" t="s">
        <v>308</v>
      </c>
      <c r="F24" s="15" t="s">
        <v>275</v>
      </c>
      <c r="G24" s="14" t="s">
        <v>34</v>
      </c>
      <c r="H24" s="5"/>
    </row>
    <row r="25" spans="2:8" ht="15">
      <c r="B25" s="25">
        <v>5</v>
      </c>
      <c r="C25" s="24" t="s">
        <v>119</v>
      </c>
      <c r="D25" s="6" t="s">
        <v>51</v>
      </c>
      <c r="E25" s="15" t="s">
        <v>308</v>
      </c>
      <c r="F25" s="15" t="s">
        <v>103</v>
      </c>
      <c r="G25" s="15" t="s">
        <v>34</v>
      </c>
      <c r="H25" s="11"/>
    </row>
    <row r="26" spans="2:8" ht="15">
      <c r="B26" s="25">
        <v>0</v>
      </c>
      <c r="C26" s="24" t="s">
        <v>277</v>
      </c>
      <c r="D26" s="6" t="s">
        <v>18</v>
      </c>
      <c r="E26" s="15" t="s">
        <v>308</v>
      </c>
      <c r="F26" s="15" t="s">
        <v>275</v>
      </c>
      <c r="G26" s="15" t="s">
        <v>34</v>
      </c>
      <c r="H26" s="11"/>
    </row>
    <row r="27" spans="2:8" ht="15">
      <c r="B27" s="25">
        <v>0</v>
      </c>
      <c r="C27" s="24" t="s">
        <v>148</v>
      </c>
      <c r="D27" s="6" t="s">
        <v>172</v>
      </c>
      <c r="E27" s="15" t="s">
        <v>250</v>
      </c>
      <c r="F27" s="15" t="s">
        <v>103</v>
      </c>
      <c r="G27" s="15" t="s">
        <v>34</v>
      </c>
      <c r="H27" s="11"/>
    </row>
    <row r="28" spans="2:8" ht="15">
      <c r="B28" s="25">
        <v>0</v>
      </c>
      <c r="C28" s="24" t="s">
        <v>40</v>
      </c>
      <c r="D28" s="6" t="s">
        <v>105</v>
      </c>
      <c r="E28" s="15" t="s">
        <v>250</v>
      </c>
      <c r="F28" s="15" t="s">
        <v>103</v>
      </c>
      <c r="G28" s="15" t="s">
        <v>34</v>
      </c>
      <c r="H28" s="11"/>
    </row>
    <row r="29" spans="2:8" ht="15">
      <c r="B29" s="25">
        <v>0</v>
      </c>
      <c r="C29" s="24" t="s">
        <v>164</v>
      </c>
      <c r="D29" s="6" t="s">
        <v>14</v>
      </c>
      <c r="E29" s="15" t="s">
        <v>250</v>
      </c>
      <c r="F29" s="15" t="s">
        <v>103</v>
      </c>
      <c r="G29" s="15" t="s">
        <v>34</v>
      </c>
      <c r="H29" s="11"/>
    </row>
    <row r="30" spans="2:8" ht="15">
      <c r="B30" s="25">
        <v>0</v>
      </c>
      <c r="C30" s="24" t="s">
        <v>48</v>
      </c>
      <c r="D30" s="6" t="s">
        <v>103</v>
      </c>
      <c r="E30" s="6" t="s">
        <v>103</v>
      </c>
      <c r="F30" s="15"/>
      <c r="G30" s="15"/>
      <c r="H30" s="11"/>
    </row>
    <row r="31" spans="2:8" ht="15">
      <c r="B31" s="25"/>
      <c r="C31" s="24"/>
      <c r="D31" s="6"/>
      <c r="E31" s="6"/>
      <c r="F31" s="16"/>
      <c r="G31" s="16"/>
      <c r="H31" s="7"/>
    </row>
    <row r="32" spans="2:8" ht="15">
      <c r="B32" s="25"/>
      <c r="C32" s="24"/>
      <c r="D32" s="6"/>
      <c r="E32" s="6"/>
      <c r="F32" s="17"/>
      <c r="G32" s="17"/>
      <c r="H32" s="12"/>
    </row>
    <row r="33" spans="2:8" ht="15.75" thickBot="1">
      <c r="B33" s="8"/>
      <c r="C33" s="8"/>
      <c r="D33" s="9"/>
      <c r="E33" s="18"/>
      <c r="F33" s="18"/>
      <c r="G33" s="18"/>
      <c r="H33" s="10"/>
    </row>
    <row r="3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churilova</cp:lastModifiedBy>
  <cp:lastPrinted>2020-11-18T09:15:28Z</cp:lastPrinted>
  <dcterms:created xsi:type="dcterms:W3CDTF">2012-04-04T06:49:07Z</dcterms:created>
  <dcterms:modified xsi:type="dcterms:W3CDTF">2020-11-23T09:25:17Z</dcterms:modified>
  <cp:category/>
  <cp:version/>
  <cp:contentType/>
  <cp:contentStatus/>
</cp:coreProperties>
</file>